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'Дашборд'!$A$68:$A$98</f>
            </numRef>
          </cat>
          <val>
            <numRef>
              <f>'Дашборд'!$C$68:$C$98</f>
            </numRef>
          </val>
        </ser>
        <ser>
          <idx val="1"/>
          <order val="1"/>
          <tx>
            <strRef>
              <f>'Дашборд'!D67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'Дашборд'!$A$68:$A$98</f>
            </numRef>
          </cat>
          <val>
            <numRef>
              <f>'Дашборд'!$D$68:$D$98</f>
            </numRef>
          </val>
        </ser>
        <ser>
          <idx val="2"/>
          <order val="2"/>
          <tx>
            <strRef>
              <f>'Дашборд'!E67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'Дашборд'!$A$68:$A$98</f>
            </numRef>
          </cat>
          <val>
            <numRef>
              <f>'Дашборд'!$E$68:$E$98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5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31.03.2026</t>
        </is>
      </c>
    </row>
    <row r="2">
      <c r="E2" t="inlineStr">
        <is>
          <t>Период: 01.03.2026 - 31.03.2026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(01.03 - 01.03)</t>
        </is>
      </c>
      <c r="O3" s="3" t="inlineStr">
        <is>
          <t>Неделя 2 (02.03 - 08.03)</t>
        </is>
      </c>
      <c r="Y3" s="3" t="inlineStr">
        <is>
          <t>Неделя 3 (09.03 - 15.03)</t>
        </is>
      </c>
      <c r="AI3" s="3" t="inlineStr">
        <is>
          <t>Неделя 4 (16.03 - 22.03)</t>
        </is>
      </c>
      <c r="AS3" s="3" t="inlineStr">
        <is>
          <t>Неделя 5 (23.03 - 29.03)</t>
        </is>
      </c>
      <c r="BC3" s="3" t="inlineStr">
        <is>
          <t>Неделя 6 (30.03 - 31.03)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2026-02-01</t>
        </is>
      </c>
      <c r="C6" s="8" t="inlineStr">
        <is>
          <t>ПТ</t>
        </is>
      </c>
      <c r="D6" s="8" t="inlineStr">
        <is>
          <t>Александрова Мария Александровна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1.773023664737344</v>
      </c>
      <c r="K6" s="10">
        <f>I6-J6</f>
        <v/>
      </c>
      <c r="L6" s="10" t="n">
        <v>0</v>
      </c>
      <c r="M6" s="10" t="n">
        <v>1238.587024337979</v>
      </c>
      <c r="N6" s="11">
        <f>L6-M6</f>
        <v/>
      </c>
      <c r="O6" s="9" t="n">
        <v>5</v>
      </c>
      <c r="P6" s="10" t="n">
        <v>20</v>
      </c>
      <c r="Q6" s="10" t="n">
        <v>0</v>
      </c>
      <c r="R6" s="10" t="n">
        <v>0</v>
      </c>
      <c r="S6" s="10" t="n">
        <v>25</v>
      </c>
      <c r="T6" s="10" t="n">
        <v>22.8075316873031</v>
      </c>
      <c r="U6" s="10">
        <f>S6-T6</f>
        <v/>
      </c>
      <c r="V6" s="10" t="n">
        <v>18946.76</v>
      </c>
      <c r="W6" s="10" t="n">
        <v>19896.61647711782</v>
      </c>
      <c r="X6" s="11">
        <f>V6-W6</f>
        <v/>
      </c>
      <c r="Y6" s="9" t="n">
        <v>5</v>
      </c>
      <c r="Z6" s="10" t="n">
        <v>19</v>
      </c>
      <c r="AA6" s="10" t="n">
        <v>0</v>
      </c>
      <c r="AB6" s="10" t="n">
        <v>0</v>
      </c>
      <c r="AC6" s="10" t="n">
        <v>24</v>
      </c>
      <c r="AD6" s="10" t="n">
        <v>22.8075316873031</v>
      </c>
      <c r="AE6" s="10">
        <f>AC6-AD6</f>
        <v/>
      </c>
      <c r="AF6" s="10" t="n">
        <v>19499.92</v>
      </c>
      <c r="AG6" s="10" t="n">
        <v>19896.61647711782</v>
      </c>
      <c r="AH6" s="11">
        <f>AF6-AG6</f>
        <v/>
      </c>
      <c r="AI6" s="9" t="n">
        <v>3</v>
      </c>
      <c r="AJ6" s="10" t="n">
        <v>24</v>
      </c>
      <c r="AK6" s="10" t="n">
        <v>1</v>
      </c>
      <c r="AL6" s="10" t="n">
        <v>0</v>
      </c>
      <c r="AM6" s="10" t="n">
        <v>28</v>
      </c>
      <c r="AN6" s="10" t="n">
        <v>22.8075316873031</v>
      </c>
      <c r="AO6" s="10">
        <f>AM6-AN6</f>
        <v/>
      </c>
      <c r="AP6" s="10" t="n">
        <v>19077</v>
      </c>
      <c r="AQ6" s="10" t="n">
        <v>19896.61647711782</v>
      </c>
      <c r="AR6" s="11">
        <f>AP6-AQ6</f>
        <v/>
      </c>
      <c r="AS6" s="9" t="n">
        <v>7</v>
      </c>
      <c r="AT6" s="10" t="n">
        <v>21</v>
      </c>
      <c r="AU6" s="10" t="n">
        <v>0</v>
      </c>
      <c r="AV6" s="10" t="n">
        <v>0</v>
      </c>
      <c r="AW6" s="10" t="n">
        <v>28</v>
      </c>
      <c r="AX6" s="10" t="n">
        <v>22.8075316873031</v>
      </c>
      <c r="AY6" s="10">
        <f>AW6-AX6</f>
        <v/>
      </c>
      <c r="AZ6" s="10" t="n">
        <v>23518</v>
      </c>
      <c r="BA6" s="10" t="n">
        <v>19896.61647711782</v>
      </c>
      <c r="BB6" s="11">
        <f>AZ6-BA6</f>
        <v/>
      </c>
      <c r="BC6" s="9" t="n">
        <v>1</v>
      </c>
      <c r="BD6" s="10" t="n">
        <v>12</v>
      </c>
      <c r="BE6" s="10" t="n">
        <v>1</v>
      </c>
      <c r="BF6" s="10" t="n">
        <v>0</v>
      </c>
      <c r="BG6" s="10" t="n">
        <v>14</v>
      </c>
      <c r="BH6" s="10" t="n">
        <v>6.996849586050255</v>
      </c>
      <c r="BI6" s="10">
        <f>BG6-BH6</f>
        <v/>
      </c>
      <c r="BJ6" s="10" t="n">
        <v>9146.75</v>
      </c>
      <c r="BK6" s="10" t="n">
        <v>6174.947067190739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2026-02-01</t>
        </is>
      </c>
      <c r="C7" s="8" t="inlineStr">
        <is>
          <t>ПТ</t>
        </is>
      </c>
      <c r="D7" s="8" t="inlineStr">
        <is>
          <t>Букина Маргарита Александровна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2.234009817569053</v>
      </c>
      <c r="K7" s="10">
        <f>I7-J7</f>
        <v/>
      </c>
      <c r="L7" s="10" t="n">
        <v>0</v>
      </c>
      <c r="M7" s="10" t="n">
        <v>2064.311707229965</v>
      </c>
      <c r="N7" s="11">
        <f>L7-M7</f>
        <v/>
      </c>
      <c r="O7" s="9" t="n">
        <v>20</v>
      </c>
      <c r="P7" s="10" t="n">
        <v>8</v>
      </c>
      <c r="Q7" s="10" t="n">
        <v>0</v>
      </c>
      <c r="R7" s="10" t="n">
        <v>0</v>
      </c>
      <c r="S7" s="10" t="n">
        <v>28</v>
      </c>
      <c r="T7" s="10" t="n">
        <v>28.7374899260019</v>
      </c>
      <c r="U7" s="10">
        <f>S7-T7</f>
        <v/>
      </c>
      <c r="V7" s="10" t="n">
        <v>32208.87</v>
      </c>
      <c r="W7" s="10" t="n">
        <v>33161.02746186303</v>
      </c>
      <c r="X7" s="11">
        <f>V7-W7</f>
        <v/>
      </c>
      <c r="Y7" s="9" t="n">
        <v>22</v>
      </c>
      <c r="Z7" s="10" t="n">
        <v>11</v>
      </c>
      <c r="AA7" s="10" t="n">
        <v>1</v>
      </c>
      <c r="AB7" s="10" t="n">
        <v>0</v>
      </c>
      <c r="AC7" s="10" t="n">
        <v>34</v>
      </c>
      <c r="AD7" s="10" t="n">
        <v>28.7374899260019</v>
      </c>
      <c r="AE7" s="10">
        <f>AC7-AD7</f>
        <v/>
      </c>
      <c r="AF7" s="10" t="n">
        <v>37814.25</v>
      </c>
      <c r="AG7" s="10" t="n">
        <v>33161.02746186303</v>
      </c>
      <c r="AH7" s="11">
        <f>AF7-AG7</f>
        <v/>
      </c>
      <c r="AI7" s="9" t="n">
        <v>10</v>
      </c>
      <c r="AJ7" s="10" t="n">
        <v>5</v>
      </c>
      <c r="AK7" s="10" t="n">
        <v>2</v>
      </c>
      <c r="AL7" s="10" t="n">
        <v>0</v>
      </c>
      <c r="AM7" s="10" t="n">
        <v>17</v>
      </c>
      <c r="AN7" s="10" t="n">
        <v>28.7374899260019</v>
      </c>
      <c r="AO7" s="10">
        <f>AM7-AN7</f>
        <v/>
      </c>
      <c r="AP7" s="10" t="n">
        <v>17508.88</v>
      </c>
      <c r="AQ7" s="10" t="n">
        <v>33161.02746186303</v>
      </c>
      <c r="AR7" s="11">
        <f>AP7-AQ7</f>
        <v/>
      </c>
      <c r="AS7" s="9" t="n">
        <v>18</v>
      </c>
      <c r="AT7" s="10" t="n">
        <v>7</v>
      </c>
      <c r="AU7" s="10" t="n">
        <v>0</v>
      </c>
      <c r="AV7" s="10" t="n">
        <v>0</v>
      </c>
      <c r="AW7" s="10" t="n">
        <v>25</v>
      </c>
      <c r="AX7" s="10" t="n">
        <v>28.7374899260019</v>
      </c>
      <c r="AY7" s="10">
        <f>AW7-AX7</f>
        <v/>
      </c>
      <c r="AZ7" s="10" t="n">
        <v>31569.87</v>
      </c>
      <c r="BA7" s="10" t="n">
        <v>33161.02746186303</v>
      </c>
      <c r="BB7" s="11">
        <f>AZ7-BA7</f>
        <v/>
      </c>
      <c r="BC7" s="9" t="n">
        <v>3</v>
      </c>
      <c r="BD7" s="10" t="n">
        <v>3</v>
      </c>
      <c r="BE7" s="10" t="n">
        <v>0</v>
      </c>
      <c r="BF7" s="10" t="n">
        <v>0</v>
      </c>
      <c r="BG7" s="10" t="n">
        <v>6</v>
      </c>
      <c r="BH7" s="10" t="n">
        <v>8.816030478423322</v>
      </c>
      <c r="BI7" s="10">
        <f>BG7-BH7</f>
        <v/>
      </c>
      <c r="BJ7" s="10" t="n">
        <v>5648.5</v>
      </c>
      <c r="BK7" s="10" t="n">
        <v>10291.5784453179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2026-02-01</t>
        </is>
      </c>
      <c r="C8" s="8" t="inlineStr">
        <is>
          <t>ПТ</t>
        </is>
      </c>
      <c r="D8" s="8" t="inlineStr">
        <is>
          <t>Волков Никита Андреевич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1.08154443548978</v>
      </c>
      <c r="K8" s="10">
        <f>I8-J8</f>
        <v/>
      </c>
      <c r="L8" s="10" t="n">
        <v>0</v>
      </c>
      <c r="M8" s="10" t="n">
        <v>953.8543750648803</v>
      </c>
      <c r="N8" s="11">
        <f>L8-M8</f>
        <v/>
      </c>
      <c r="O8" s="9" t="n">
        <v>10</v>
      </c>
      <c r="P8" s="10" t="n">
        <v>10</v>
      </c>
      <c r="Q8" s="10" t="n">
        <v>0</v>
      </c>
      <c r="R8" s="10" t="n">
        <v>0</v>
      </c>
      <c r="S8" s="10" t="n">
        <v>20</v>
      </c>
      <c r="T8" s="10" t="n">
        <v>13.91259432925489</v>
      </c>
      <c r="U8" s="10">
        <f>S8-T8</f>
        <v/>
      </c>
      <c r="V8" s="10" t="n">
        <v>19902.17</v>
      </c>
      <c r="W8" s="10" t="n">
        <v>15322.68165479188</v>
      </c>
      <c r="X8" s="11">
        <f>V8-W8</f>
        <v/>
      </c>
      <c r="Y8" s="9" t="n">
        <v>13</v>
      </c>
      <c r="Z8" s="10" t="n">
        <v>8</v>
      </c>
      <c r="AA8" s="10" t="n">
        <v>1</v>
      </c>
      <c r="AB8" s="10" t="n">
        <v>0</v>
      </c>
      <c r="AC8" s="10" t="n">
        <v>22</v>
      </c>
      <c r="AD8" s="10" t="n">
        <v>13.91259432925489</v>
      </c>
      <c r="AE8" s="10">
        <f>AC8-AD8</f>
        <v/>
      </c>
      <c r="AF8" s="10" t="n">
        <v>22955.67</v>
      </c>
      <c r="AG8" s="10" t="n">
        <v>15322.68165479188</v>
      </c>
      <c r="AH8" s="11">
        <f>AF8-AG8</f>
        <v/>
      </c>
      <c r="AI8" s="9" t="n">
        <v>11</v>
      </c>
      <c r="AJ8" s="10" t="n">
        <v>5</v>
      </c>
      <c r="AK8" s="10" t="n">
        <v>0</v>
      </c>
      <c r="AL8" s="10" t="n">
        <v>0</v>
      </c>
      <c r="AM8" s="10" t="n">
        <v>16</v>
      </c>
      <c r="AN8" s="10" t="n">
        <v>13.91259432925489</v>
      </c>
      <c r="AO8" s="10">
        <f>AM8-AN8</f>
        <v/>
      </c>
      <c r="AP8" s="10" t="n">
        <v>18353.84</v>
      </c>
      <c r="AQ8" s="10" t="n">
        <v>15322.68165479188</v>
      </c>
      <c r="AR8" s="11">
        <f>AP8-AQ8</f>
        <v/>
      </c>
      <c r="AS8" s="9" t="n">
        <v>10</v>
      </c>
      <c r="AT8" s="10" t="n">
        <v>6</v>
      </c>
      <c r="AU8" s="10" t="n">
        <v>0</v>
      </c>
      <c r="AV8" s="10" t="n">
        <v>0</v>
      </c>
      <c r="AW8" s="10" t="n">
        <v>16</v>
      </c>
      <c r="AX8" s="10" t="n">
        <v>13.91259432925489</v>
      </c>
      <c r="AY8" s="10">
        <f>AW8-AX8</f>
        <v/>
      </c>
      <c r="AZ8" s="10" t="n">
        <v>18398.41</v>
      </c>
      <c r="BA8" s="10" t="n">
        <v>15322.68165479188</v>
      </c>
      <c r="BB8" s="11">
        <f>AZ8-BA8</f>
        <v/>
      </c>
      <c r="BC8" s="9" t="n">
        <v>0</v>
      </c>
      <c r="BD8" s="10" t="n">
        <v>0</v>
      </c>
      <c r="BE8" s="10" t="n">
        <v>0</v>
      </c>
      <c r="BF8" s="10" t="n">
        <v>0</v>
      </c>
      <c r="BG8" s="10" t="n">
        <v>0</v>
      </c>
      <c r="BH8" s="10" t="n">
        <v>4.268078247490656</v>
      </c>
      <c r="BI8" s="10">
        <f>BG8-BH8</f>
        <v/>
      </c>
      <c r="BJ8" s="10" t="n">
        <v>0</v>
      </c>
      <c r="BK8" s="10" t="n">
        <v>4755.419005767581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2026-02-01</t>
        </is>
      </c>
      <c r="C9" s="8" t="inlineStr">
        <is>
          <t>ПТ</t>
        </is>
      </c>
      <c r="D9" s="8" t="inlineStr">
        <is>
          <t>Глухова Мария Алексеевна</t>
        </is>
      </c>
      <c r="E9" s="9" t="n">
        <v>1</v>
      </c>
      <c r="F9" s="10" t="n">
        <v>0</v>
      </c>
      <c r="G9" s="10" t="n">
        <v>0</v>
      </c>
      <c r="H9" s="10" t="n">
        <v>0</v>
      </c>
      <c r="I9" s="10" t="n">
        <v>1</v>
      </c>
      <c r="J9" s="10" t="n">
        <v>2.588614550516521</v>
      </c>
      <c r="K9" s="10">
        <f>I9-J9</f>
        <v/>
      </c>
      <c r="L9" s="10" t="n">
        <v>1435</v>
      </c>
      <c r="M9" s="10" t="n">
        <v>2101.326951635468</v>
      </c>
      <c r="N9" s="11">
        <f>L9-M9</f>
        <v/>
      </c>
      <c r="O9" s="9" t="n">
        <v>15</v>
      </c>
      <c r="P9" s="10" t="n">
        <v>18</v>
      </c>
      <c r="Q9" s="10" t="n">
        <v>1</v>
      </c>
      <c r="R9" s="10" t="n">
        <v>0</v>
      </c>
      <c r="S9" s="10" t="n">
        <v>34</v>
      </c>
      <c r="T9" s="10" t="n">
        <v>33.29899626346252</v>
      </c>
      <c r="U9" s="10">
        <f>S9-T9</f>
        <v/>
      </c>
      <c r="V9" s="10" t="n">
        <v>33611.75</v>
      </c>
      <c r="W9" s="10" t="n">
        <v>33755.6389887654</v>
      </c>
      <c r="X9" s="11">
        <f>V9-W9</f>
        <v/>
      </c>
      <c r="Y9" s="9" t="n">
        <v>10</v>
      </c>
      <c r="Z9" s="10" t="n">
        <v>12</v>
      </c>
      <c r="AA9" s="10" t="n">
        <v>0</v>
      </c>
      <c r="AB9" s="10" t="n">
        <v>0</v>
      </c>
      <c r="AC9" s="10" t="n">
        <v>22</v>
      </c>
      <c r="AD9" s="10" t="n">
        <v>33.29899626346252</v>
      </c>
      <c r="AE9" s="10">
        <f>AC9-AD9</f>
        <v/>
      </c>
      <c r="AF9" s="10" t="n">
        <v>23040.25</v>
      </c>
      <c r="AG9" s="10" t="n">
        <v>33755.6389887654</v>
      </c>
      <c r="AH9" s="11">
        <f>AF9-AG9</f>
        <v/>
      </c>
      <c r="AI9" s="9" t="n">
        <v>9</v>
      </c>
      <c r="AJ9" s="10" t="n">
        <v>14</v>
      </c>
      <c r="AK9" s="10" t="n">
        <v>0</v>
      </c>
      <c r="AL9" s="10" t="n">
        <v>0</v>
      </c>
      <c r="AM9" s="10" t="n">
        <v>23</v>
      </c>
      <c r="AN9" s="10" t="n">
        <v>33.29899626346252</v>
      </c>
      <c r="AO9" s="10">
        <f>AM9-AN9</f>
        <v/>
      </c>
      <c r="AP9" s="10" t="n">
        <v>22411</v>
      </c>
      <c r="AQ9" s="10" t="n">
        <v>33755.6389887654</v>
      </c>
      <c r="AR9" s="11">
        <f>AP9-AQ9</f>
        <v/>
      </c>
      <c r="AS9" s="9" t="n">
        <v>12</v>
      </c>
      <c r="AT9" s="10" t="n">
        <v>17</v>
      </c>
      <c r="AU9" s="10" t="n">
        <v>0</v>
      </c>
      <c r="AV9" s="10" t="n">
        <v>0</v>
      </c>
      <c r="AW9" s="10" t="n">
        <v>29</v>
      </c>
      <c r="AX9" s="10" t="n">
        <v>33.29899626346252</v>
      </c>
      <c r="AY9" s="10">
        <f>AW9-AX9</f>
        <v/>
      </c>
      <c r="AZ9" s="10" t="n">
        <v>28338.5</v>
      </c>
      <c r="BA9" s="10" t="n">
        <v>33755.6389887654</v>
      </c>
      <c r="BB9" s="11">
        <f>AZ9-BA9</f>
        <v/>
      </c>
      <c r="BC9" s="9" t="n">
        <v>1</v>
      </c>
      <c r="BD9" s="10" t="n">
        <v>7</v>
      </c>
      <c r="BE9" s="10" t="n">
        <v>1</v>
      </c>
      <c r="BF9" s="10" t="n">
        <v>0</v>
      </c>
      <c r="BG9" s="10" t="n">
        <v>9</v>
      </c>
      <c r="BH9" s="10" t="n">
        <v>10.21540039563337</v>
      </c>
      <c r="BI9" s="10">
        <f>BG9-BH9</f>
        <v/>
      </c>
      <c r="BJ9" s="10" t="n">
        <v>6011.5</v>
      </c>
      <c r="BK9" s="10" t="n">
        <v>10476.11709330291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2026-02-01</t>
        </is>
      </c>
      <c r="C10" s="8" t="inlineStr">
        <is>
          <t>ПТ</t>
        </is>
      </c>
      <c r="D10" s="8" t="inlineStr">
        <is>
          <t>Гречман Владислав Андреевич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3.812000879185289</v>
      </c>
      <c r="K10" s="10">
        <f>I10-J10</f>
        <v/>
      </c>
      <c r="L10" s="10" t="n">
        <v>0</v>
      </c>
      <c r="M10" s="10" t="n">
        <v>2686.452545891685</v>
      </c>
      <c r="N10" s="11">
        <f>L10-M10</f>
        <v/>
      </c>
      <c r="O10" s="9" t="n">
        <v>15</v>
      </c>
      <c r="P10" s="10" t="n">
        <v>22</v>
      </c>
      <c r="Q10" s="10" t="n">
        <v>0</v>
      </c>
      <c r="R10" s="10" t="n">
        <v>0</v>
      </c>
      <c r="S10" s="10" t="n">
        <v>37</v>
      </c>
      <c r="T10" s="10" t="n">
        <v>49.03619312770166</v>
      </c>
      <c r="U10" s="10">
        <f>S10-T10</f>
        <v/>
      </c>
      <c r="V10" s="10" t="n">
        <v>33953.24000000001</v>
      </c>
      <c r="W10" s="10" t="n">
        <v>43155.07504864519</v>
      </c>
      <c r="X10" s="11">
        <f>V10-W10</f>
        <v/>
      </c>
      <c r="Y10" s="9" t="n">
        <v>18</v>
      </c>
      <c r="Z10" s="10" t="n">
        <v>27</v>
      </c>
      <c r="AA10" s="10" t="n">
        <v>0</v>
      </c>
      <c r="AB10" s="10" t="n">
        <v>0</v>
      </c>
      <c r="AC10" s="10" t="n">
        <v>45</v>
      </c>
      <c r="AD10" s="10" t="n">
        <v>49.03619312770166</v>
      </c>
      <c r="AE10" s="10">
        <f>AC10-AD10</f>
        <v/>
      </c>
      <c r="AF10" s="10" t="n">
        <v>40869.50999999999</v>
      </c>
      <c r="AG10" s="10" t="n">
        <v>43155.07504864519</v>
      </c>
      <c r="AH10" s="11">
        <f>AF10-AG10</f>
        <v/>
      </c>
      <c r="AI10" s="9" t="n">
        <v>15</v>
      </c>
      <c r="AJ10" s="10" t="n">
        <v>39</v>
      </c>
      <c r="AK10" s="10" t="n">
        <v>0</v>
      </c>
      <c r="AL10" s="10" t="n">
        <v>0</v>
      </c>
      <c r="AM10" s="10" t="n">
        <v>54</v>
      </c>
      <c r="AN10" s="10" t="n">
        <v>49.03619312770166</v>
      </c>
      <c r="AO10" s="10">
        <f>AM10-AN10</f>
        <v/>
      </c>
      <c r="AP10" s="10" t="n">
        <v>44274.65000000001</v>
      </c>
      <c r="AQ10" s="10" t="n">
        <v>43155.07504864519</v>
      </c>
      <c r="AR10" s="11">
        <f>AP10-AQ10</f>
        <v/>
      </c>
      <c r="AS10" s="9" t="n">
        <v>11</v>
      </c>
      <c r="AT10" s="10" t="n">
        <v>18</v>
      </c>
      <c r="AU10" s="10" t="n">
        <v>0</v>
      </c>
      <c r="AV10" s="10" t="n">
        <v>0</v>
      </c>
      <c r="AW10" s="10" t="n">
        <v>29</v>
      </c>
      <c r="AX10" s="10" t="n">
        <v>49.03619312770166</v>
      </c>
      <c r="AY10" s="10">
        <f>AW10-AX10</f>
        <v/>
      </c>
      <c r="AZ10" s="10" t="n">
        <v>27220.82000000001</v>
      </c>
      <c r="BA10" s="10" t="n">
        <v>43155.07504864519</v>
      </c>
      <c r="BB10" s="11">
        <f>AZ10-BA10</f>
        <v/>
      </c>
      <c r="BC10" s="9" t="n">
        <v>6</v>
      </c>
      <c r="BD10" s="10" t="n">
        <v>15</v>
      </c>
      <c r="BE10" s="10" t="n">
        <v>0</v>
      </c>
      <c r="BF10" s="10" t="n">
        <v>0</v>
      </c>
      <c r="BG10" s="10" t="n">
        <v>21</v>
      </c>
      <c r="BH10" s="10" t="n">
        <v>15.04322661000805</v>
      </c>
      <c r="BI10" s="10">
        <f>BG10-BH10</f>
        <v/>
      </c>
      <c r="BJ10" s="10" t="n">
        <v>18529.5</v>
      </c>
      <c r="BK10" s="10" t="n">
        <v>13393.2472595275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2026-02-01</t>
        </is>
      </c>
      <c r="C11" s="8" t="inlineStr">
        <is>
          <t>ПТ</t>
        </is>
      </c>
      <c r="D11" s="8" t="inlineStr">
        <is>
          <t>Дедюхина Алина Семеновна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0.2304930764158547</v>
      </c>
      <c r="K11" s="10">
        <f>I11-J11</f>
        <v/>
      </c>
      <c r="L11" s="10" t="n">
        <v>0</v>
      </c>
      <c r="M11" s="10" t="n">
        <v>106.774743477412</v>
      </c>
      <c r="N11" s="11">
        <f>L11-M11</f>
        <v/>
      </c>
      <c r="O11" s="9" t="n">
        <v>0</v>
      </c>
      <c r="P11" s="10" t="n">
        <v>3</v>
      </c>
      <c r="Q11" s="10" t="n">
        <v>0</v>
      </c>
      <c r="R11" s="10" t="n">
        <v>0</v>
      </c>
      <c r="S11" s="10" t="n">
        <v>3</v>
      </c>
      <c r="T11" s="10" t="n">
        <v>2.964979119349403</v>
      </c>
      <c r="U11" s="10">
        <f>S11-T11</f>
        <v/>
      </c>
      <c r="V11" s="10" t="n">
        <v>2028</v>
      </c>
      <c r="W11" s="10" t="n">
        <v>1715.225558372226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2.964979119349403</v>
      </c>
      <c r="AE11" s="10">
        <f>AC11-AD11</f>
        <v/>
      </c>
      <c r="AF11" s="10" t="n">
        <v>0</v>
      </c>
      <c r="AG11" s="10" t="n">
        <v>1715.225558372226</v>
      </c>
      <c r="AH11" s="11">
        <f>AF11-AG11</f>
        <v/>
      </c>
      <c r="AI11" s="9" t="n">
        <v>1</v>
      </c>
      <c r="AJ11" s="10" t="n">
        <v>9</v>
      </c>
      <c r="AK11" s="10" t="n">
        <v>0</v>
      </c>
      <c r="AL11" s="10" t="n">
        <v>0</v>
      </c>
      <c r="AM11" s="10" t="n">
        <v>10</v>
      </c>
      <c r="AN11" s="10" t="n">
        <v>2.964979119349403</v>
      </c>
      <c r="AO11" s="10">
        <f>AM11-AN11</f>
        <v/>
      </c>
      <c r="AP11" s="10" t="n">
        <v>7238.5</v>
      </c>
      <c r="AQ11" s="10" t="n">
        <v>1715.225558372226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2.964979119349403</v>
      </c>
      <c r="AY11" s="10">
        <f>AW11-AX11</f>
        <v/>
      </c>
      <c r="AZ11" s="10" t="n">
        <v>0</v>
      </c>
      <c r="BA11" s="10" t="n">
        <v>1715.225558372226</v>
      </c>
      <c r="BB11" s="11">
        <f>AZ11-BA11</f>
        <v/>
      </c>
      <c r="BC11" s="9" t="n">
        <v>0</v>
      </c>
      <c r="BD11" s="10" t="n">
        <v>0</v>
      </c>
      <c r="BE11" s="10" t="n">
        <v>0</v>
      </c>
      <c r="BF11" s="10" t="n">
        <v>0</v>
      </c>
      <c r="BG11" s="10" t="n">
        <v>0</v>
      </c>
      <c r="BH11" s="10" t="n">
        <v>0.9095904461865332</v>
      </c>
      <c r="BI11" s="10">
        <f>BG11-BH11</f>
        <v/>
      </c>
      <c r="BJ11" s="10" t="n">
        <v>0</v>
      </c>
      <c r="BK11" s="10" t="n">
        <v>532.3230230336844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8" t="n">
        <v>7</v>
      </c>
      <c r="B12" s="8" t="inlineStr">
        <is>
          <t>2026-02-01</t>
        </is>
      </c>
      <c r="C12" s="8" t="inlineStr">
        <is>
          <t>ПТ</t>
        </is>
      </c>
      <c r="D12" s="8" t="inlineStr">
        <is>
          <t>Кокорин Александр Борисович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0.4255256795369625</v>
      </c>
      <c r="K12" s="10">
        <f>I12-J12</f>
        <v/>
      </c>
      <c r="L12" s="10" t="n">
        <v>0</v>
      </c>
      <c r="M12" s="10" t="n">
        <v>280.4616595340021</v>
      </c>
      <c r="N12" s="11">
        <f>L12-M12</f>
        <v/>
      </c>
      <c r="O12" s="9" t="n">
        <v>2</v>
      </c>
      <c r="P12" s="10" t="n">
        <v>0</v>
      </c>
      <c r="Q12" s="10" t="n">
        <v>0</v>
      </c>
      <c r="R12" s="10" t="n">
        <v>0</v>
      </c>
      <c r="S12" s="10" t="n">
        <v>2</v>
      </c>
      <c r="T12" s="10" t="n">
        <v>5.473807604952744</v>
      </c>
      <c r="U12" s="10">
        <f>S12-T12</f>
        <v/>
      </c>
      <c r="V12" s="10" t="n">
        <v>2792.5</v>
      </c>
      <c r="W12" s="10" t="n">
        <v>4505.325799991046</v>
      </c>
      <c r="X12" s="11">
        <f>V12-W12</f>
        <v/>
      </c>
      <c r="Y12" s="9" t="n">
        <v>1</v>
      </c>
      <c r="Z12" s="10" t="n">
        <v>4</v>
      </c>
      <c r="AA12" s="10" t="n">
        <v>0</v>
      </c>
      <c r="AB12" s="10" t="n">
        <v>0</v>
      </c>
      <c r="AC12" s="10" t="n">
        <v>5</v>
      </c>
      <c r="AD12" s="10" t="n">
        <v>5.473807604952744</v>
      </c>
      <c r="AE12" s="10">
        <f>AC12-AD12</f>
        <v/>
      </c>
      <c r="AF12" s="10" t="n">
        <v>3310.5</v>
      </c>
      <c r="AG12" s="10" t="n">
        <v>4505.325799991046</v>
      </c>
      <c r="AH12" s="11">
        <f>AF12-AG12</f>
        <v/>
      </c>
      <c r="AI12" s="9" t="n">
        <v>8</v>
      </c>
      <c r="AJ12" s="10" t="n">
        <v>0</v>
      </c>
      <c r="AK12" s="10" t="n">
        <v>0</v>
      </c>
      <c r="AL12" s="10" t="n">
        <v>0</v>
      </c>
      <c r="AM12" s="10" t="n">
        <v>8</v>
      </c>
      <c r="AN12" s="10" t="n">
        <v>5.473807604952744</v>
      </c>
      <c r="AO12" s="10">
        <f>AM12-AN12</f>
        <v/>
      </c>
      <c r="AP12" s="10" t="n">
        <v>11527.5</v>
      </c>
      <c r="AQ12" s="10" t="n">
        <v>4505.325799991046</v>
      </c>
      <c r="AR12" s="11">
        <f>AP12-AQ12</f>
        <v/>
      </c>
      <c r="AS12" s="9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5.473807604952744</v>
      </c>
      <c r="AY12" s="10">
        <f>AW12-AX12</f>
        <v/>
      </c>
      <c r="AZ12" s="10" t="n">
        <v>0</v>
      </c>
      <c r="BA12" s="10" t="n">
        <v>4505.325799991046</v>
      </c>
      <c r="BB12" s="11">
        <f>AZ12-BA12</f>
        <v/>
      </c>
      <c r="BC12" s="9" t="n">
        <v>6</v>
      </c>
      <c r="BD12" s="10" t="n">
        <v>0</v>
      </c>
      <c r="BE12" s="10" t="n">
        <v>0</v>
      </c>
      <c r="BF12" s="10" t="n">
        <v>0</v>
      </c>
      <c r="BG12" s="10" t="n">
        <v>6</v>
      </c>
      <c r="BH12" s="10" t="n">
        <v>1.679243900652061</v>
      </c>
      <c r="BI12" s="10">
        <f>BG12-BH12</f>
        <v/>
      </c>
      <c r="BJ12" s="10" t="n">
        <v>8985</v>
      </c>
      <c r="BK12" s="10" t="n">
        <v>1398.235140501811</v>
      </c>
      <c r="BL12" s="11">
        <f>BJ12-BK12</f>
        <v/>
      </c>
      <c r="BN12" s="10">
        <f>SUM(J12,T12,AD12,AN12,AX12,BH12)</f>
        <v/>
      </c>
      <c r="BO12" s="10">
        <f>SUM(I12,S12,AC12,AM12,AW12,BG12)</f>
        <v/>
      </c>
      <c r="BP12" s="10">
        <f>BO12-BN12</f>
        <v/>
      </c>
      <c r="BQ12" s="10">
        <f>SUM(M12,W12,AG12,AQ12,BA12,BK12)</f>
        <v/>
      </c>
      <c r="BR12" s="10">
        <f>SUM(L12,V12,AF12,AP12,AZ12,BJ12)</f>
        <v/>
      </c>
      <c r="BS12" s="10">
        <f>BR12-BQ12</f>
        <v/>
      </c>
      <c r="BT12" s="10">
        <f>IFERROR(BR12/31*31,0)</f>
        <v/>
      </c>
    </row>
    <row r="13">
      <c r="A13" s="8" t="n">
        <v>8</v>
      </c>
      <c r="B13" s="8" t="inlineStr">
        <is>
          <t>2026-02-01</t>
        </is>
      </c>
      <c r="C13" s="8" t="inlineStr">
        <is>
          <t>ПТ</t>
        </is>
      </c>
      <c r="D13" s="8" t="inlineStr">
        <is>
          <t>Пикулев Александр Николаевич</t>
        </is>
      </c>
      <c r="E13" s="9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1.347497985200381</v>
      </c>
      <c r="K13" s="10">
        <f>I13-J13</f>
        <v/>
      </c>
      <c r="L13" s="10" t="n">
        <v>0</v>
      </c>
      <c r="M13" s="10" t="n">
        <v>1432.205225843686</v>
      </c>
      <c r="N13" s="11">
        <f>L13-M13</f>
        <v/>
      </c>
      <c r="O13" s="9" t="n">
        <v>2</v>
      </c>
      <c r="P13" s="10" t="n">
        <v>0</v>
      </c>
      <c r="Q13" s="10" t="n">
        <v>0</v>
      </c>
      <c r="R13" s="10" t="n">
        <v>0</v>
      </c>
      <c r="S13" s="10" t="n">
        <v>2</v>
      </c>
      <c r="T13" s="10" t="n">
        <v>17.33372408235035</v>
      </c>
      <c r="U13" s="10">
        <f>S13-T13</f>
        <v/>
      </c>
      <c r="V13" s="10" t="n">
        <v>3120</v>
      </c>
      <c r="W13" s="10" t="n">
        <v>23006.89215629945</v>
      </c>
      <c r="X13" s="11">
        <f>V13-W13</f>
        <v/>
      </c>
      <c r="Y13" s="9" t="n">
        <v>10</v>
      </c>
      <c r="Z13" s="10" t="n">
        <v>3</v>
      </c>
      <c r="AA13" s="10" t="n">
        <v>0</v>
      </c>
      <c r="AB13" s="10" t="n">
        <v>0</v>
      </c>
      <c r="AC13" s="10" t="n">
        <v>13</v>
      </c>
      <c r="AD13" s="10" t="n">
        <v>17.33372408235035</v>
      </c>
      <c r="AE13" s="10">
        <f>AC13-AD13</f>
        <v/>
      </c>
      <c r="AF13" s="10" t="n">
        <v>16397.59</v>
      </c>
      <c r="AG13" s="10" t="n">
        <v>23006.89215629945</v>
      </c>
      <c r="AH13" s="11">
        <f>AF13-AG13</f>
        <v/>
      </c>
      <c r="AI13" s="9" t="n">
        <v>16</v>
      </c>
      <c r="AJ13" s="10" t="n">
        <v>5</v>
      </c>
      <c r="AK13" s="10" t="n">
        <v>0</v>
      </c>
      <c r="AL13" s="10" t="n">
        <v>0</v>
      </c>
      <c r="AM13" s="10" t="n">
        <v>21</v>
      </c>
      <c r="AN13" s="10" t="n">
        <v>17.33372408235035</v>
      </c>
      <c r="AO13" s="10">
        <f>AM13-AN13</f>
        <v/>
      </c>
      <c r="AP13" s="10" t="n">
        <v>26125.08</v>
      </c>
      <c r="AQ13" s="10" t="n">
        <v>23006.89215629945</v>
      </c>
      <c r="AR13" s="11">
        <f>AP13-AQ13</f>
        <v/>
      </c>
      <c r="AS13" s="9" t="n">
        <v>8</v>
      </c>
      <c r="AT13" s="10" t="n">
        <v>9</v>
      </c>
      <c r="AU13" s="10" t="n">
        <v>0</v>
      </c>
      <c r="AV13" s="10" t="n">
        <v>0</v>
      </c>
      <c r="AW13" s="10" t="n">
        <v>17</v>
      </c>
      <c r="AX13" s="10" t="n">
        <v>17.33372408235035</v>
      </c>
      <c r="AY13" s="10">
        <f>AW13-AX13</f>
        <v/>
      </c>
      <c r="AZ13" s="10" t="n">
        <v>17866.25</v>
      </c>
      <c r="BA13" s="10" t="n">
        <v>23006.89215629945</v>
      </c>
      <c r="BB13" s="11">
        <f>AZ13-BA13</f>
        <v/>
      </c>
      <c r="BC13" s="9" t="n">
        <v>12</v>
      </c>
      <c r="BD13" s="10" t="n">
        <v>6</v>
      </c>
      <c r="BE13" s="10" t="n">
        <v>0</v>
      </c>
      <c r="BF13" s="10" t="n">
        <v>0</v>
      </c>
      <c r="BG13" s="10" t="n">
        <v>18</v>
      </c>
      <c r="BH13" s="10" t="n">
        <v>5.317605685398194</v>
      </c>
      <c r="BI13" s="10">
        <f>BG13-BH13</f>
        <v/>
      </c>
      <c r="BJ13" s="10" t="n">
        <v>19658.17</v>
      </c>
      <c r="BK13" s="10" t="n">
        <v>7140.226148958487</v>
      </c>
      <c r="BL13" s="11">
        <f>BJ13-BK13</f>
        <v/>
      </c>
      <c r="BN13" s="10">
        <f>SUM(J13,T13,AD13,AN13,AX13,BH13)</f>
        <v/>
      </c>
      <c r="BO13" s="10">
        <f>SUM(I13,S13,AC13,AM13,AW13,BG13)</f>
        <v/>
      </c>
      <c r="BP13" s="10">
        <f>BO13-BN13</f>
        <v/>
      </c>
      <c r="BQ13" s="10">
        <f>SUM(M13,W13,AG13,AQ13,BA13,BK13)</f>
        <v/>
      </c>
      <c r="BR13" s="10">
        <f>SUM(L13,V13,AF13,AP13,AZ13,BJ13)</f>
        <v/>
      </c>
      <c r="BS13" s="10">
        <f>BR13-BQ13</f>
        <v/>
      </c>
      <c r="BT13" s="10">
        <f>IFERROR(BR13/31*31,0)</f>
        <v/>
      </c>
    </row>
    <row r="14">
      <c r="A14" s="8" t="n">
        <v>9</v>
      </c>
      <c r="B14" s="8" t="inlineStr">
        <is>
          <t>2026-02-01</t>
        </is>
      </c>
      <c r="C14" s="8" t="inlineStr">
        <is>
          <t>ПТ</t>
        </is>
      </c>
      <c r="D14" s="8" t="inlineStr">
        <is>
          <t>Семынина Нина Денисовна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1.400688695142501</v>
      </c>
      <c r="K14" s="10">
        <f>I14-J14</f>
        <v/>
      </c>
      <c r="L14" s="10" t="n">
        <v>0</v>
      </c>
      <c r="M14" s="10" t="n">
        <v>1128.964954367836</v>
      </c>
      <c r="N14" s="11">
        <f>L14-M14</f>
        <v/>
      </c>
      <c r="O14" s="9" t="n">
        <v>16</v>
      </c>
      <c r="P14" s="10" t="n">
        <v>18</v>
      </c>
      <c r="Q14" s="10" t="n">
        <v>0</v>
      </c>
      <c r="R14" s="10" t="n">
        <v>0</v>
      </c>
      <c r="S14" s="10" t="n">
        <v>34</v>
      </c>
      <c r="T14" s="10" t="n">
        <v>18.01795003296945</v>
      </c>
      <c r="U14" s="10">
        <f>S14-T14</f>
        <v/>
      </c>
      <c r="V14" s="10" t="n">
        <v>30874.3</v>
      </c>
      <c r="W14" s="10" t="n">
        <v>18135.65157052233</v>
      </c>
      <c r="X14" s="11">
        <f>V14-W14</f>
        <v/>
      </c>
      <c r="Y14" s="9" t="n">
        <v>24</v>
      </c>
      <c r="Z14" s="10" t="n">
        <v>14</v>
      </c>
      <c r="AA14" s="10" t="n">
        <v>0</v>
      </c>
      <c r="AB14" s="10" t="n">
        <v>0</v>
      </c>
      <c r="AC14" s="10" t="n">
        <v>38</v>
      </c>
      <c r="AD14" s="10" t="n">
        <v>18.01795003296945</v>
      </c>
      <c r="AE14" s="10">
        <f>AC14-AD14</f>
        <v/>
      </c>
      <c r="AF14" s="10" t="n">
        <v>38032.96000000001</v>
      </c>
      <c r="AG14" s="10" t="n">
        <v>18135.65157052233</v>
      </c>
      <c r="AH14" s="11">
        <f>AF14-AG14</f>
        <v/>
      </c>
      <c r="AI14" s="9" t="n">
        <v>29</v>
      </c>
      <c r="AJ14" s="10" t="n">
        <v>19</v>
      </c>
      <c r="AK14" s="10" t="n">
        <v>1</v>
      </c>
      <c r="AL14" s="10" t="n">
        <v>0</v>
      </c>
      <c r="AM14" s="10" t="n">
        <v>49</v>
      </c>
      <c r="AN14" s="10" t="n">
        <v>18.01795003296945</v>
      </c>
      <c r="AO14" s="10">
        <f>AM14-AN14</f>
        <v/>
      </c>
      <c r="AP14" s="10" t="n">
        <v>47553.79000000001</v>
      </c>
      <c r="AQ14" s="10" t="n">
        <v>18135.65157052233</v>
      </c>
      <c r="AR14" s="11">
        <f>AP14-AQ14</f>
        <v/>
      </c>
      <c r="AS14" s="9" t="n">
        <v>18</v>
      </c>
      <c r="AT14" s="10" t="n">
        <v>11</v>
      </c>
      <c r="AU14" s="10" t="n">
        <v>0</v>
      </c>
      <c r="AV14" s="10" t="n">
        <v>0</v>
      </c>
      <c r="AW14" s="10" t="n">
        <v>29</v>
      </c>
      <c r="AX14" s="10" t="n">
        <v>18.01795003296945</v>
      </c>
      <c r="AY14" s="10">
        <f>AW14-AX14</f>
        <v/>
      </c>
      <c r="AZ14" s="10" t="n">
        <v>29310.73</v>
      </c>
      <c r="BA14" s="10" t="n">
        <v>18135.65157052233</v>
      </c>
      <c r="BB14" s="11">
        <f>AZ14-BA14</f>
        <v/>
      </c>
      <c r="BC14" s="9" t="n">
        <v>11</v>
      </c>
      <c r="BD14" s="10" t="n">
        <v>11</v>
      </c>
      <c r="BE14" s="10" t="n">
        <v>0</v>
      </c>
      <c r="BF14" s="10" t="n">
        <v>0</v>
      </c>
      <c r="BG14" s="10" t="n">
        <v>22</v>
      </c>
      <c r="BH14" s="10" t="n">
        <v>5.527511172979701</v>
      </c>
      <c r="BI14" s="10">
        <f>BG14-BH14</f>
        <v/>
      </c>
      <c r="BJ14" s="10" t="n">
        <v>20738.16</v>
      </c>
      <c r="BK14" s="10" t="n">
        <v>5628.428763542823</v>
      </c>
      <c r="BL14" s="11">
        <f>BJ14-BK14</f>
        <v/>
      </c>
      <c r="BN14" s="10">
        <f>SUM(J14,T14,AD14,AN14,AX14,BH14)</f>
        <v/>
      </c>
      <c r="BO14" s="10">
        <f>SUM(I14,S14,AC14,AM14,AW14,BG14)</f>
        <v/>
      </c>
      <c r="BP14" s="10">
        <f>BO14-BN14</f>
        <v/>
      </c>
      <c r="BQ14" s="10">
        <f>SUM(M14,W14,AG14,AQ14,BA14,BK14)</f>
        <v/>
      </c>
      <c r="BR14" s="10">
        <f>SUM(L14,V14,AF14,AP14,AZ14,BJ14)</f>
        <v/>
      </c>
      <c r="BS14" s="10">
        <f>BR14-BQ14</f>
        <v/>
      </c>
      <c r="BT14" s="10">
        <f>IFERROR(BR14/31*31,0)</f>
        <v/>
      </c>
    </row>
    <row r="15">
      <c r="A15" s="8" t="n">
        <v>10</v>
      </c>
      <c r="B15" s="8" t="inlineStr">
        <is>
          <t>2026-02-01</t>
        </is>
      </c>
      <c r="C15" s="8" t="inlineStr">
        <is>
          <t>ПТ</t>
        </is>
      </c>
      <c r="D15" s="8" t="inlineStr">
        <is>
          <t>Холмогорова Кристина Ивановна</t>
        </is>
      </c>
      <c r="E15" s="9" t="n">
        <v>1</v>
      </c>
      <c r="F15" s="10" t="n">
        <v>0</v>
      </c>
      <c r="G15" s="10" t="n">
        <v>0</v>
      </c>
      <c r="H15" s="10" t="n">
        <v>0</v>
      </c>
      <c r="I15" s="10" t="n">
        <v>1</v>
      </c>
      <c r="J15" s="10" t="n">
        <v>1.70210271814785</v>
      </c>
      <c r="K15" s="10">
        <f>I15-J15</f>
        <v/>
      </c>
      <c r="L15" s="10" t="n">
        <v>1560</v>
      </c>
      <c r="M15" s="10" t="n">
        <v>1993.12854491169</v>
      </c>
      <c r="N15" s="11">
        <f>L15-M15</f>
        <v/>
      </c>
      <c r="O15" s="9" t="n">
        <v>17</v>
      </c>
      <c r="P15" s="10" t="n">
        <v>0</v>
      </c>
      <c r="Q15" s="10" t="n">
        <v>0</v>
      </c>
      <c r="R15" s="10" t="n">
        <v>0</v>
      </c>
      <c r="S15" s="10" t="n">
        <v>17</v>
      </c>
      <c r="T15" s="10" t="n">
        <v>21.89523041981098</v>
      </c>
      <c r="U15" s="10">
        <f>S15-T15</f>
        <v/>
      </c>
      <c r="V15" s="10" t="n">
        <v>23510</v>
      </c>
      <c r="W15" s="10" t="n">
        <v>32017.54375628154</v>
      </c>
      <c r="X15" s="11">
        <f>V15-W15</f>
        <v/>
      </c>
      <c r="Y15" s="9" t="n">
        <v>14</v>
      </c>
      <c r="Z15" s="10" t="n">
        <v>0</v>
      </c>
      <c r="AA15" s="10" t="n">
        <v>1</v>
      </c>
      <c r="AB15" s="10" t="n">
        <v>0</v>
      </c>
      <c r="AC15" s="10" t="n">
        <v>15</v>
      </c>
      <c r="AD15" s="10" t="n">
        <v>21.89523041981098</v>
      </c>
      <c r="AE15" s="10">
        <f>AC15-AD15</f>
        <v/>
      </c>
      <c r="AF15" s="10" t="n">
        <v>20156.25</v>
      </c>
      <c r="AG15" s="10" t="n">
        <v>32017.54375628154</v>
      </c>
      <c r="AH15" s="11">
        <f>AF15-AG15</f>
        <v/>
      </c>
      <c r="AI15" s="9" t="n">
        <v>15</v>
      </c>
      <c r="AJ15" s="10" t="n">
        <v>0</v>
      </c>
      <c r="AK15" s="10" t="n">
        <v>0</v>
      </c>
      <c r="AL15" s="10" t="n">
        <v>0</v>
      </c>
      <c r="AM15" s="10" t="n">
        <v>15</v>
      </c>
      <c r="AN15" s="10" t="n">
        <v>21.89523041981098</v>
      </c>
      <c r="AO15" s="10">
        <f>AM15-AN15</f>
        <v/>
      </c>
      <c r="AP15" s="10" t="n">
        <v>20263.75</v>
      </c>
      <c r="AQ15" s="10" t="n">
        <v>32017.54375628154</v>
      </c>
      <c r="AR15" s="11">
        <f>AP15-AQ15</f>
        <v/>
      </c>
      <c r="AS15" s="9" t="n">
        <v>27</v>
      </c>
      <c r="AT15" s="10" t="n">
        <v>0</v>
      </c>
      <c r="AU15" s="10" t="n">
        <v>0</v>
      </c>
      <c r="AV15" s="10" t="n">
        <v>0</v>
      </c>
      <c r="AW15" s="10" t="n">
        <v>27</v>
      </c>
      <c r="AX15" s="10" t="n">
        <v>21.89523041981098</v>
      </c>
      <c r="AY15" s="10">
        <f>AW15-AX15</f>
        <v/>
      </c>
      <c r="AZ15" s="10" t="n">
        <v>39483</v>
      </c>
      <c r="BA15" s="10" t="n">
        <v>32017.54375628154</v>
      </c>
      <c r="BB15" s="11">
        <f>AZ15-BA15</f>
        <v/>
      </c>
      <c r="BC15" s="9" t="n">
        <v>12</v>
      </c>
      <c r="BD15" s="10" t="n">
        <v>0</v>
      </c>
      <c r="BE15" s="10" t="n">
        <v>0</v>
      </c>
      <c r="BF15" s="10" t="n">
        <v>0</v>
      </c>
      <c r="BG15" s="10" t="n">
        <v>12</v>
      </c>
      <c r="BH15" s="10" t="n">
        <v>6.716975602608245</v>
      </c>
      <c r="BI15" s="10">
        <f>BG15-BH15</f>
        <v/>
      </c>
      <c r="BJ15" s="10" t="n">
        <v>17635.25</v>
      </c>
      <c r="BK15" s="10" t="n">
        <v>9936.696429962109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7" t="n"/>
      <c r="B16" s="7" t="n"/>
      <c r="C16" s="7" t="n"/>
      <c r="D16" s="7" t="inlineStr">
        <is>
          <t>Итого БАССЕЙН</t>
        </is>
      </c>
      <c r="E16" s="12">
        <f>SUM(E6:E15)</f>
        <v/>
      </c>
      <c r="F16" s="13">
        <f>SUM(F6:F15)</f>
        <v/>
      </c>
      <c r="G16" s="13">
        <f>SUM(G6:G15)</f>
        <v/>
      </c>
      <c r="H16" s="13">
        <f>SUM(H6:H15)</f>
        <v/>
      </c>
      <c r="I16" s="13">
        <f>SUM(I6:I15)</f>
        <v/>
      </c>
      <c r="J16" s="13">
        <f>SUM(J6:J15)</f>
        <v/>
      </c>
      <c r="K16" s="13">
        <f>SUM(K6:K15)</f>
        <v/>
      </c>
      <c r="L16" s="13">
        <f>SUM(L6:L15)</f>
        <v/>
      </c>
      <c r="M16" s="13">
        <f>SUM(M6:M15)</f>
        <v/>
      </c>
      <c r="N16" s="14">
        <f>SUM(N6:N15)</f>
        <v/>
      </c>
      <c r="O16" s="12">
        <f>SUM(O6:O15)</f>
        <v/>
      </c>
      <c r="P16" s="13">
        <f>SUM(P6:P15)</f>
        <v/>
      </c>
      <c r="Q16" s="13">
        <f>SUM(Q6:Q15)</f>
        <v/>
      </c>
      <c r="R16" s="13">
        <f>SUM(R6:R15)</f>
        <v/>
      </c>
      <c r="S16" s="13">
        <f>SUM(S6:S15)</f>
        <v/>
      </c>
      <c r="T16" s="13">
        <f>SUM(T6:T15)</f>
        <v/>
      </c>
      <c r="U16" s="13">
        <f>SUM(U6:U15)</f>
        <v/>
      </c>
      <c r="V16" s="13">
        <f>SUM(V6:V15)</f>
        <v/>
      </c>
      <c r="W16" s="13">
        <f>SUM(W6:W15)</f>
        <v/>
      </c>
      <c r="X16" s="14">
        <f>SUM(X6:X15)</f>
        <v/>
      </c>
      <c r="Y16" s="12">
        <f>SUM(Y6:Y15)</f>
        <v/>
      </c>
      <c r="Z16" s="13">
        <f>SUM(Z6:Z15)</f>
        <v/>
      </c>
      <c r="AA16" s="13">
        <f>SUM(AA6:AA15)</f>
        <v/>
      </c>
      <c r="AB16" s="13">
        <f>SUM(AB6:AB15)</f>
        <v/>
      </c>
      <c r="AC16" s="13">
        <f>SUM(AC6:AC15)</f>
        <v/>
      </c>
      <c r="AD16" s="13">
        <f>SUM(AD6:AD15)</f>
        <v/>
      </c>
      <c r="AE16" s="13">
        <f>SUM(AE6:AE15)</f>
        <v/>
      </c>
      <c r="AF16" s="13">
        <f>SUM(AF6:AF15)</f>
        <v/>
      </c>
      <c r="AG16" s="13">
        <f>SUM(AG6:AG15)</f>
        <v/>
      </c>
      <c r="AH16" s="14">
        <f>SUM(AH6:AH15)</f>
        <v/>
      </c>
      <c r="AI16" s="12">
        <f>SUM(AI6:AI15)</f>
        <v/>
      </c>
      <c r="AJ16" s="13">
        <f>SUM(AJ6:AJ15)</f>
        <v/>
      </c>
      <c r="AK16" s="13">
        <f>SUM(AK6:AK15)</f>
        <v/>
      </c>
      <c r="AL16" s="13">
        <f>SUM(AL6:AL15)</f>
        <v/>
      </c>
      <c r="AM16" s="13">
        <f>SUM(AM6:AM15)</f>
        <v/>
      </c>
      <c r="AN16" s="13">
        <f>SUM(AN6:AN15)</f>
        <v/>
      </c>
      <c r="AO16" s="13">
        <f>SUM(AO6:AO15)</f>
        <v/>
      </c>
      <c r="AP16" s="13">
        <f>SUM(AP6:AP15)</f>
        <v/>
      </c>
      <c r="AQ16" s="13">
        <f>SUM(AQ6:AQ15)</f>
        <v/>
      </c>
      <c r="AR16" s="14">
        <f>SUM(AR6:AR15)</f>
        <v/>
      </c>
      <c r="AS16" s="12">
        <f>SUM(AS6:AS15)</f>
        <v/>
      </c>
      <c r="AT16" s="13">
        <f>SUM(AT6:AT15)</f>
        <v/>
      </c>
      <c r="AU16" s="13">
        <f>SUM(AU6:AU15)</f>
        <v/>
      </c>
      <c r="AV16" s="13">
        <f>SUM(AV6:AV15)</f>
        <v/>
      </c>
      <c r="AW16" s="13">
        <f>SUM(AW6:AW15)</f>
        <v/>
      </c>
      <c r="AX16" s="13">
        <f>SUM(AX6:AX15)</f>
        <v/>
      </c>
      <c r="AY16" s="13">
        <f>SUM(AY6:AY15)</f>
        <v/>
      </c>
      <c r="AZ16" s="13">
        <f>SUM(AZ6:AZ15)</f>
        <v/>
      </c>
      <c r="BA16" s="13">
        <f>SUM(BA6:BA15)</f>
        <v/>
      </c>
      <c r="BB16" s="14">
        <f>SUM(BB6:BB15)</f>
        <v/>
      </c>
      <c r="BC16" s="12">
        <f>SUM(BC6:BC15)</f>
        <v/>
      </c>
      <c r="BD16" s="13">
        <f>SUM(BD6:BD15)</f>
        <v/>
      </c>
      <c r="BE16" s="13">
        <f>SUM(BE6:BE15)</f>
        <v/>
      </c>
      <c r="BF16" s="13">
        <f>SUM(BF6:BF15)</f>
        <v/>
      </c>
      <c r="BG16" s="13">
        <f>SUM(BG6:BG15)</f>
        <v/>
      </c>
      <c r="BH16" s="13">
        <f>SUM(BH6:BH15)</f>
        <v/>
      </c>
      <c r="BI16" s="13">
        <f>SUM(BI6:BI15)</f>
        <v/>
      </c>
      <c r="BJ16" s="13">
        <f>SUM(BJ6:BJ15)</f>
        <v/>
      </c>
      <c r="BK16" s="13">
        <f>SUM(BK6:BK15)</f>
        <v/>
      </c>
      <c r="BL16" s="14">
        <f>SUM(BL6:BL15)</f>
        <v/>
      </c>
      <c r="BM16" s="7">
        <f>SUM(BM6:BM15)</f>
        <v/>
      </c>
      <c r="BN16" s="13">
        <f>SUM(BN6:BN15)</f>
        <v/>
      </c>
      <c r="BO16" s="13">
        <f>SUM(BO6:BO15)</f>
        <v/>
      </c>
      <c r="BP16" s="13">
        <f>BO16-BN16</f>
        <v/>
      </c>
      <c r="BQ16" s="13">
        <f>SUM(BQ6:BQ15)</f>
        <v/>
      </c>
      <c r="BR16" s="13">
        <f>SUM(BR6:BR15)</f>
        <v/>
      </c>
      <c r="BS16" s="13">
        <f>BR16-BQ16</f>
        <v/>
      </c>
      <c r="BT16" s="13">
        <f>IFERROR(BR16/31*31,0)</f>
        <v/>
      </c>
    </row>
    <row r="18">
      <c r="A18" s="7" t="n"/>
      <c r="B18" s="7" t="n"/>
      <c r="C18" s="7" t="n"/>
      <c r="D18" s="7" t="inlineStr">
        <is>
          <t>ТРЕНАЖЕРНЫЙ ЗАЛ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7" t="n"/>
      <c r="AS18" s="7" t="n"/>
      <c r="AT18" s="7" t="n"/>
      <c r="AU18" s="7" t="n"/>
      <c r="AV18" s="7" t="n"/>
      <c r="AW18" s="7" t="n"/>
      <c r="AX18" s="7" t="n"/>
      <c r="AY18" s="7" t="n"/>
      <c r="AZ18" s="7" t="n"/>
      <c r="BA18" s="7" t="n"/>
      <c r="BB18" s="7" t="n"/>
      <c r="BC18" s="7" t="n"/>
      <c r="BD18" s="7" t="n"/>
      <c r="BE18" s="7" t="n"/>
      <c r="BF18" s="7" t="n"/>
      <c r="BG18" s="7" t="n"/>
      <c r="BH18" s="7" t="n"/>
      <c r="BI18" s="7" t="n"/>
      <c r="BJ18" s="7" t="n"/>
      <c r="BK18" s="7" t="n"/>
      <c r="BL18" s="7" t="n"/>
      <c r="BM18" s="7" t="n"/>
      <c r="BN18" s="7" t="n"/>
      <c r="BO18" s="7" t="n"/>
      <c r="BP18" s="7" t="n"/>
      <c r="BQ18" s="7" t="n"/>
      <c r="BR18" s="7" t="n"/>
      <c r="BS18" s="7" t="n"/>
      <c r="BT18" s="7" t="n"/>
    </row>
    <row r="19">
      <c r="A19" s="8" t="n">
        <v>11</v>
      </c>
      <c r="B19" s="8" t="inlineStr">
        <is>
          <t>2026-02-01</t>
        </is>
      </c>
      <c r="C19" s="8" t="inlineStr">
        <is>
          <t>ПТ</t>
        </is>
      </c>
      <c r="D19" s="8" t="inlineStr">
        <is>
          <t>Борисова Маргарита Петровна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0.3723349695948421</v>
      </c>
      <c r="K19" s="10">
        <f>I19-J19</f>
        <v/>
      </c>
      <c r="L19" s="10" t="n">
        <v>0</v>
      </c>
      <c r="M19" s="10" t="n">
        <v>83.99613153556409</v>
      </c>
      <c r="N19" s="11">
        <f>L19-M19</f>
        <v/>
      </c>
      <c r="O19" s="9" t="n">
        <v>2</v>
      </c>
      <c r="P19" s="10" t="n">
        <v>0</v>
      </c>
      <c r="Q19" s="10" t="n">
        <v>4</v>
      </c>
      <c r="R19" s="10" t="n">
        <v>0</v>
      </c>
      <c r="S19" s="10" t="n">
        <v>6</v>
      </c>
      <c r="T19" s="10" t="n">
        <v>4.78958165433365</v>
      </c>
      <c r="U19" s="10">
        <f>S19-T19</f>
        <v/>
      </c>
      <c r="V19" s="10" t="n">
        <v>2655</v>
      </c>
      <c r="W19" s="10" t="n">
        <v>1349.310772586151</v>
      </c>
      <c r="X19" s="11">
        <f>V19-W19</f>
        <v/>
      </c>
      <c r="Y19" s="9" t="n">
        <v>4</v>
      </c>
      <c r="Z19" s="10" t="n">
        <v>0</v>
      </c>
      <c r="AA19" s="10" t="n">
        <v>4</v>
      </c>
      <c r="AB19" s="10" t="n">
        <v>0</v>
      </c>
      <c r="AC19" s="10" t="n">
        <v>8</v>
      </c>
      <c r="AD19" s="10" t="n">
        <v>4.78958165433365</v>
      </c>
      <c r="AE19" s="10">
        <f>AC19-AD19</f>
        <v/>
      </c>
      <c r="AF19" s="10" t="n">
        <v>4525</v>
      </c>
      <c r="AG19" s="10" t="n">
        <v>1349.310772586151</v>
      </c>
      <c r="AH19" s="11">
        <f>AF19-AG19</f>
        <v/>
      </c>
      <c r="AI19" s="9" t="n">
        <v>9</v>
      </c>
      <c r="AJ19" s="10" t="n">
        <v>0</v>
      </c>
      <c r="AK19" s="10" t="n">
        <v>8</v>
      </c>
      <c r="AL19" s="10" t="n">
        <v>0</v>
      </c>
      <c r="AM19" s="10" t="n">
        <v>17</v>
      </c>
      <c r="AN19" s="10" t="n">
        <v>4.78958165433365</v>
      </c>
      <c r="AO19" s="10">
        <f>AM19-AN19</f>
        <v/>
      </c>
      <c r="AP19" s="10" t="n">
        <v>10410</v>
      </c>
      <c r="AQ19" s="10" t="n">
        <v>1349.310772586151</v>
      </c>
      <c r="AR19" s="11">
        <f>AP19-AQ19</f>
        <v/>
      </c>
      <c r="AS19" s="9" t="n">
        <v>12</v>
      </c>
      <c r="AT19" s="10" t="n">
        <v>0</v>
      </c>
      <c r="AU19" s="10" t="n">
        <v>7</v>
      </c>
      <c r="AV19" s="10" t="n">
        <v>0</v>
      </c>
      <c r="AW19" s="10" t="n">
        <v>19</v>
      </c>
      <c r="AX19" s="10" t="n">
        <v>4.78958165433365</v>
      </c>
      <c r="AY19" s="10">
        <f>AW19-AX19</f>
        <v/>
      </c>
      <c r="AZ19" s="10" t="n">
        <v>15007.5</v>
      </c>
      <c r="BA19" s="10" t="n">
        <v>1349.310772586151</v>
      </c>
      <c r="BB19" s="11">
        <f>AZ19-BA19</f>
        <v/>
      </c>
      <c r="BC19" s="9" t="n">
        <v>4</v>
      </c>
      <c r="BD19" s="10" t="n">
        <v>0</v>
      </c>
      <c r="BE19" s="10" t="n">
        <v>1</v>
      </c>
      <c r="BF19" s="10" t="n">
        <v>0</v>
      </c>
      <c r="BG19" s="10" t="n">
        <v>5</v>
      </c>
      <c r="BH19" s="10" t="n">
        <v>1.469338413070554</v>
      </c>
      <c r="BI19" s="10">
        <f>BG19-BH19</f>
        <v/>
      </c>
      <c r="BJ19" s="10" t="n">
        <v>4565.5</v>
      </c>
      <c r="BK19" s="10" t="n">
        <v>418.7607781198317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2026-02-01</t>
        </is>
      </c>
      <c r="C20" s="8" t="inlineStr">
        <is>
          <t>ПТ</t>
        </is>
      </c>
      <c r="D20" s="8" t="inlineStr">
        <is>
          <t>Воробьев Владислав Викторович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2.038977214447945</v>
      </c>
      <c r="K20" s="10">
        <f>I20-J20</f>
        <v/>
      </c>
      <c r="L20" s="10" t="n">
        <v>0</v>
      </c>
      <c r="M20" s="10" t="n">
        <v>1704.124905899495</v>
      </c>
      <c r="N20" s="11">
        <f>L20-M20</f>
        <v/>
      </c>
      <c r="O20" s="9" t="n">
        <v>20</v>
      </c>
      <c r="P20" s="10" t="n">
        <v>0</v>
      </c>
      <c r="Q20" s="10" t="n">
        <v>0</v>
      </c>
      <c r="R20" s="10" t="n">
        <v>0</v>
      </c>
      <c r="S20" s="10" t="n">
        <v>20</v>
      </c>
      <c r="T20" s="10" t="n">
        <v>26.22866144039856</v>
      </c>
      <c r="U20" s="10">
        <f>S20-T20</f>
        <v/>
      </c>
      <c r="V20" s="10" t="n">
        <v>22703.4</v>
      </c>
      <c r="W20" s="10" t="n">
        <v>27374.99991162072</v>
      </c>
      <c r="X20" s="11">
        <f>V20-W20</f>
        <v/>
      </c>
      <c r="Y20" s="9" t="n">
        <v>26</v>
      </c>
      <c r="Z20" s="10" t="n">
        <v>0</v>
      </c>
      <c r="AA20" s="10" t="n">
        <v>0</v>
      </c>
      <c r="AB20" s="10" t="n">
        <v>0</v>
      </c>
      <c r="AC20" s="10" t="n">
        <v>26</v>
      </c>
      <c r="AD20" s="10" t="n">
        <v>26.22866144039856</v>
      </c>
      <c r="AE20" s="10">
        <f>AC20-AD20</f>
        <v/>
      </c>
      <c r="AF20" s="10" t="n">
        <v>29256.9</v>
      </c>
      <c r="AG20" s="10" t="n">
        <v>27374.99991162072</v>
      </c>
      <c r="AH20" s="11">
        <f>AF20-AG20</f>
        <v/>
      </c>
      <c r="AI20" s="9" t="n">
        <v>19</v>
      </c>
      <c r="AJ20" s="10" t="n">
        <v>0</v>
      </c>
      <c r="AK20" s="10" t="n">
        <v>0</v>
      </c>
      <c r="AL20" s="10" t="n">
        <v>0</v>
      </c>
      <c r="AM20" s="10" t="n">
        <v>19</v>
      </c>
      <c r="AN20" s="10" t="n">
        <v>26.22866144039856</v>
      </c>
      <c r="AO20" s="10">
        <f>AM20-AN20</f>
        <v/>
      </c>
      <c r="AP20" s="10" t="n">
        <v>19935.9</v>
      </c>
      <c r="AQ20" s="10" t="n">
        <v>27374.99991162072</v>
      </c>
      <c r="AR20" s="11">
        <f>AP20-AQ20</f>
        <v/>
      </c>
      <c r="AS20" s="9" t="n">
        <v>22</v>
      </c>
      <c r="AT20" s="10" t="n">
        <v>0</v>
      </c>
      <c r="AU20" s="10" t="n">
        <v>0</v>
      </c>
      <c r="AV20" s="10" t="n">
        <v>0</v>
      </c>
      <c r="AW20" s="10" t="n">
        <v>22</v>
      </c>
      <c r="AX20" s="10" t="n">
        <v>26.22866144039856</v>
      </c>
      <c r="AY20" s="10">
        <f>AW20-AX20</f>
        <v/>
      </c>
      <c r="AZ20" s="10" t="n">
        <v>23426.4</v>
      </c>
      <c r="BA20" s="10" t="n">
        <v>27374.99991162072</v>
      </c>
      <c r="BB20" s="11">
        <f>AZ20-BA20</f>
        <v/>
      </c>
      <c r="BC20" s="9" t="n">
        <v>8</v>
      </c>
      <c r="BD20" s="10" t="n">
        <v>0</v>
      </c>
      <c r="BE20" s="10" t="n">
        <v>0</v>
      </c>
      <c r="BF20" s="10" t="n">
        <v>0</v>
      </c>
      <c r="BG20" s="10" t="n">
        <v>8</v>
      </c>
      <c r="BH20" s="10" t="n">
        <v>8.046377023957794</v>
      </c>
      <c r="BI20" s="10">
        <f>BG20-BH20</f>
        <v/>
      </c>
      <c r="BJ20" s="10" t="n">
        <v>8338.799999999999</v>
      </c>
      <c r="BK20" s="10" t="n">
        <v>8495.875447617604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2026-02-01</t>
        </is>
      </c>
      <c r="C21" s="8" t="inlineStr">
        <is>
          <t>ПТ</t>
        </is>
      </c>
      <c r="D21" s="8" t="inlineStr">
        <is>
          <t>Глухова Дарья Алексеевна</t>
        </is>
      </c>
      <c r="E21" s="9" t="n">
        <v>1</v>
      </c>
      <c r="F21" s="10" t="n">
        <v>0</v>
      </c>
      <c r="G21" s="10" t="n">
        <v>0</v>
      </c>
      <c r="H21" s="10" t="n">
        <v>0</v>
      </c>
      <c r="I21" s="10" t="n">
        <v>1</v>
      </c>
      <c r="J21" s="10" t="n">
        <v>1.560260824968862</v>
      </c>
      <c r="K21" s="10">
        <f>I21-J21</f>
        <v/>
      </c>
      <c r="L21" s="10" t="n">
        <v>969</v>
      </c>
      <c r="M21" s="10" t="n">
        <v>1221.503065381593</v>
      </c>
      <c r="N21" s="11">
        <f>L21-M21</f>
        <v/>
      </c>
      <c r="O21" s="9" t="n">
        <v>14</v>
      </c>
      <c r="P21" s="10" t="n">
        <v>0</v>
      </c>
      <c r="Q21" s="10" t="n">
        <v>2</v>
      </c>
      <c r="R21" s="10" t="n">
        <v>0</v>
      </c>
      <c r="S21" s="10" t="n">
        <v>16</v>
      </c>
      <c r="T21" s="10" t="n">
        <v>20.07062788482673</v>
      </c>
      <c r="U21" s="10">
        <f>S21-T21</f>
        <v/>
      </c>
      <c r="V21" s="10" t="n">
        <v>16619.84</v>
      </c>
      <c r="W21" s="10" t="n">
        <v>19622.18038777826</v>
      </c>
      <c r="X21" s="11">
        <f>V21-W21</f>
        <v/>
      </c>
      <c r="Y21" s="9" t="n">
        <v>11</v>
      </c>
      <c r="Z21" s="10" t="n">
        <v>0</v>
      </c>
      <c r="AA21" s="10" t="n">
        <v>0</v>
      </c>
      <c r="AB21" s="10" t="n">
        <v>0</v>
      </c>
      <c r="AC21" s="10" t="n">
        <v>11</v>
      </c>
      <c r="AD21" s="10" t="n">
        <v>20.07062788482673</v>
      </c>
      <c r="AE21" s="10">
        <f>AC21-AD21</f>
        <v/>
      </c>
      <c r="AF21" s="10" t="n">
        <v>13088.34</v>
      </c>
      <c r="AG21" s="10" t="n">
        <v>19622.18038777826</v>
      </c>
      <c r="AH21" s="11">
        <f>AF21-AG21</f>
        <v/>
      </c>
      <c r="AI21" s="9" t="n">
        <v>13</v>
      </c>
      <c r="AJ21" s="10" t="n">
        <v>0</v>
      </c>
      <c r="AK21" s="10" t="n">
        <v>0</v>
      </c>
      <c r="AL21" s="10" t="n">
        <v>0</v>
      </c>
      <c r="AM21" s="10" t="n">
        <v>13</v>
      </c>
      <c r="AN21" s="10" t="n">
        <v>20.07062788482673</v>
      </c>
      <c r="AO21" s="10">
        <f>AM21-AN21</f>
        <v/>
      </c>
      <c r="AP21" s="10" t="n">
        <v>15598.33</v>
      </c>
      <c r="AQ21" s="10" t="n">
        <v>19622.18038777826</v>
      </c>
      <c r="AR21" s="11">
        <f>AP21-AQ21</f>
        <v/>
      </c>
      <c r="AS21" s="9" t="n">
        <v>19</v>
      </c>
      <c r="AT21" s="10" t="n">
        <v>0</v>
      </c>
      <c r="AU21" s="10" t="n">
        <v>0</v>
      </c>
      <c r="AV21" s="10" t="n">
        <v>0</v>
      </c>
      <c r="AW21" s="10" t="n">
        <v>19</v>
      </c>
      <c r="AX21" s="10" t="n">
        <v>20.07062788482673</v>
      </c>
      <c r="AY21" s="10">
        <f>AW21-AX21</f>
        <v/>
      </c>
      <c r="AZ21" s="10" t="n">
        <v>22155</v>
      </c>
      <c r="BA21" s="10" t="n">
        <v>19622.18038777826</v>
      </c>
      <c r="BB21" s="11">
        <f>AZ21-BA21</f>
        <v/>
      </c>
      <c r="BC21" s="9" t="n">
        <v>4</v>
      </c>
      <c r="BD21" s="10" t="n">
        <v>0</v>
      </c>
      <c r="BE21" s="10" t="n">
        <v>1</v>
      </c>
      <c r="BF21" s="10" t="n">
        <v>0</v>
      </c>
      <c r="BG21" s="10" t="n">
        <v>5</v>
      </c>
      <c r="BH21" s="10" t="n">
        <v>6.157227635724224</v>
      </c>
      <c r="BI21" s="10">
        <f>BG21-BH21</f>
        <v/>
      </c>
      <c r="BJ21" s="10" t="n">
        <v>5034.16</v>
      </c>
      <c r="BK21" s="10" t="n">
        <v>6089.77538350535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2026-02-01</t>
        </is>
      </c>
      <c r="C22" s="8" t="inlineStr">
        <is>
          <t>ПТ</t>
        </is>
      </c>
      <c r="D22" s="8" t="inlineStr">
        <is>
          <t>Градобоев Михаил Александрович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2.588614550516521</v>
      </c>
      <c r="K22" s="10">
        <f>I22-J22</f>
        <v/>
      </c>
      <c r="L22" s="10" t="n">
        <v>0</v>
      </c>
      <c r="M22" s="10" t="n">
        <v>2040.109432041751</v>
      </c>
      <c r="N22" s="11">
        <f>L22-M22</f>
        <v/>
      </c>
      <c r="O22" s="9" t="n">
        <v>30</v>
      </c>
      <c r="P22" s="10" t="n">
        <v>0</v>
      </c>
      <c r="Q22" s="10" t="n">
        <v>2</v>
      </c>
      <c r="R22" s="10" t="n">
        <v>0</v>
      </c>
      <c r="S22" s="10" t="n">
        <v>32</v>
      </c>
      <c r="T22" s="10" t="n">
        <v>33.29899626346252</v>
      </c>
      <c r="U22" s="10">
        <f>S22-T22</f>
        <v/>
      </c>
      <c r="V22" s="10" t="n">
        <v>34964.74</v>
      </c>
      <c r="W22" s="10" t="n">
        <v>32772.24300196532</v>
      </c>
      <c r="X22" s="11">
        <f>V22-W22</f>
        <v/>
      </c>
      <c r="Y22" s="9" t="n">
        <v>33</v>
      </c>
      <c r="Z22" s="10" t="n">
        <v>0</v>
      </c>
      <c r="AA22" s="10" t="n">
        <v>2</v>
      </c>
      <c r="AB22" s="10" t="n">
        <v>0</v>
      </c>
      <c r="AC22" s="10" t="n">
        <v>35</v>
      </c>
      <c r="AD22" s="10" t="n">
        <v>33.29899626346252</v>
      </c>
      <c r="AE22" s="10">
        <f>AC22-AD22</f>
        <v/>
      </c>
      <c r="AF22" s="10" t="n">
        <v>37478.5</v>
      </c>
      <c r="AG22" s="10" t="n">
        <v>32772.24300196532</v>
      </c>
      <c r="AH22" s="11">
        <f>AF22-AG22</f>
        <v/>
      </c>
      <c r="AI22" s="9" t="n">
        <v>32</v>
      </c>
      <c r="AJ22" s="10" t="n">
        <v>0</v>
      </c>
      <c r="AK22" s="10" t="n">
        <v>1</v>
      </c>
      <c r="AL22" s="10" t="n">
        <v>0</v>
      </c>
      <c r="AM22" s="10" t="n">
        <v>33</v>
      </c>
      <c r="AN22" s="10" t="n">
        <v>33.29899626346252</v>
      </c>
      <c r="AO22" s="10">
        <f>AM22-AN22</f>
        <v/>
      </c>
      <c r="AP22" s="10" t="n">
        <v>36118.72</v>
      </c>
      <c r="AQ22" s="10" t="n">
        <v>32772.24300196532</v>
      </c>
      <c r="AR22" s="11">
        <f>AP22-AQ22</f>
        <v/>
      </c>
      <c r="AS22" s="9" t="n">
        <v>41</v>
      </c>
      <c r="AT22" s="10" t="n">
        <v>0</v>
      </c>
      <c r="AU22" s="10" t="n">
        <v>5</v>
      </c>
      <c r="AV22" s="10" t="n">
        <v>0</v>
      </c>
      <c r="AW22" s="10" t="n">
        <v>46</v>
      </c>
      <c r="AX22" s="10" t="n">
        <v>33.29899626346252</v>
      </c>
      <c r="AY22" s="10">
        <f>AW22-AX22</f>
        <v/>
      </c>
      <c r="AZ22" s="10" t="n">
        <v>45112.75</v>
      </c>
      <c r="BA22" s="10" t="n">
        <v>32772.24300196532</v>
      </c>
      <c r="BB22" s="11">
        <f>AZ22-BA22</f>
        <v/>
      </c>
      <c r="BC22" s="9" t="n">
        <v>11</v>
      </c>
      <c r="BD22" s="10" t="n">
        <v>0</v>
      </c>
      <c r="BE22" s="10" t="n">
        <v>2</v>
      </c>
      <c r="BF22" s="10" t="n">
        <v>0</v>
      </c>
      <c r="BG22" s="10" t="n">
        <v>13</v>
      </c>
      <c r="BH22" s="10" t="n">
        <v>10.21540039563337</v>
      </c>
      <c r="BI22" s="10">
        <f>BG22-BH22</f>
        <v/>
      </c>
      <c r="BJ22" s="10" t="n">
        <v>13032.42</v>
      </c>
      <c r="BK22" s="10" t="n">
        <v>10170.91856009693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>
        <is>
          <t>2026-02-01</t>
        </is>
      </c>
      <c r="C23" s="8" t="inlineStr">
        <is>
          <t>ПТ</t>
        </is>
      </c>
      <c r="D23" s="8" t="inlineStr">
        <is>
          <t>Жвакин Данил Алексеевич</t>
        </is>
      </c>
      <c r="E23" s="9" t="n">
        <v>2</v>
      </c>
      <c r="F23" s="10" t="n">
        <v>0</v>
      </c>
      <c r="G23" s="10" t="n">
        <v>0</v>
      </c>
      <c r="H23" s="10" t="n">
        <v>0</v>
      </c>
      <c r="I23" s="10" t="n">
        <v>2</v>
      </c>
      <c r="J23" s="10" t="n">
        <v>1.897135321268958</v>
      </c>
      <c r="K23" s="10">
        <f>I23-J23</f>
        <v/>
      </c>
      <c r="L23" s="10" t="n">
        <v>2383.5</v>
      </c>
      <c r="M23" s="10" t="n">
        <v>2252.23525575021</v>
      </c>
      <c r="N23" s="11">
        <f>L23-M23</f>
        <v/>
      </c>
      <c r="O23" s="9" t="n">
        <v>15</v>
      </c>
      <c r="P23" s="10" t="n">
        <v>0</v>
      </c>
      <c r="Q23" s="10" t="n">
        <v>2</v>
      </c>
      <c r="R23" s="10" t="n">
        <v>0</v>
      </c>
      <c r="S23" s="10" t="n">
        <v>17</v>
      </c>
      <c r="T23" s="10" t="n">
        <v>24.40405890541431</v>
      </c>
      <c r="U23" s="10">
        <f>S23-T23</f>
        <v/>
      </c>
      <c r="V23" s="10" t="n">
        <v>24192.85</v>
      </c>
      <c r="W23" s="10" t="n">
        <v>36179.82444459814</v>
      </c>
      <c r="X23" s="11">
        <f>V23-W23</f>
        <v/>
      </c>
      <c r="Y23" s="9" t="n">
        <v>18</v>
      </c>
      <c r="Z23" s="10" t="n">
        <v>0</v>
      </c>
      <c r="AA23" s="10" t="n">
        <v>0</v>
      </c>
      <c r="AB23" s="10" t="n">
        <v>0</v>
      </c>
      <c r="AC23" s="10" t="n">
        <v>18</v>
      </c>
      <c r="AD23" s="10" t="n">
        <v>24.40405890541431</v>
      </c>
      <c r="AE23" s="10">
        <f>AC23-AD23</f>
        <v/>
      </c>
      <c r="AF23" s="10" t="n">
        <v>28731.75</v>
      </c>
      <c r="AG23" s="10" t="n">
        <v>36179.82444459814</v>
      </c>
      <c r="AH23" s="11">
        <f>AF23-AG23</f>
        <v/>
      </c>
      <c r="AI23" s="9" t="n">
        <v>11</v>
      </c>
      <c r="AJ23" s="10" t="n">
        <v>0</v>
      </c>
      <c r="AK23" s="10" t="n">
        <v>0</v>
      </c>
      <c r="AL23" s="10" t="n">
        <v>0</v>
      </c>
      <c r="AM23" s="10" t="n">
        <v>11</v>
      </c>
      <c r="AN23" s="10" t="n">
        <v>24.40405890541431</v>
      </c>
      <c r="AO23" s="10">
        <f>AM23-AN23</f>
        <v/>
      </c>
      <c r="AP23" s="10" t="n">
        <v>16247.75</v>
      </c>
      <c r="AQ23" s="10" t="n">
        <v>36179.82444459814</v>
      </c>
      <c r="AR23" s="11">
        <f>AP23-AQ23</f>
        <v/>
      </c>
      <c r="AS23" s="9" t="n">
        <v>21</v>
      </c>
      <c r="AT23" s="10" t="n">
        <v>0</v>
      </c>
      <c r="AU23" s="10" t="n">
        <v>0</v>
      </c>
      <c r="AV23" s="10" t="n">
        <v>0</v>
      </c>
      <c r="AW23" s="10" t="n">
        <v>21</v>
      </c>
      <c r="AX23" s="10" t="n">
        <v>24.40405890541431</v>
      </c>
      <c r="AY23" s="10">
        <f>AW23-AX23</f>
        <v/>
      </c>
      <c r="AZ23" s="10" t="n">
        <v>36520.5</v>
      </c>
      <c r="BA23" s="10" t="n">
        <v>36179.82444459814</v>
      </c>
      <c r="BB23" s="11">
        <f>AZ23-BA23</f>
        <v/>
      </c>
      <c r="BC23" s="9" t="n">
        <v>6</v>
      </c>
      <c r="BD23" s="10" t="n">
        <v>0</v>
      </c>
      <c r="BE23" s="10" t="n">
        <v>1</v>
      </c>
      <c r="BF23" s="10" t="n">
        <v>0</v>
      </c>
      <c r="BG23" s="10" t="n">
        <v>7</v>
      </c>
      <c r="BH23" s="10" t="n">
        <v>7.486629057073773</v>
      </c>
      <c r="BI23" s="10">
        <f>BG23-BH23</f>
        <v/>
      </c>
      <c r="BJ23" s="10" t="n">
        <v>8602</v>
      </c>
      <c r="BK23" s="10" t="n">
        <v>11228.46696585718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8" t="n">
        <v>16</v>
      </c>
      <c r="B24" s="8" t="inlineStr">
        <is>
          <t>2026-02-01</t>
        </is>
      </c>
      <c r="C24" s="8" t="inlineStr">
        <is>
          <t>ПТ</t>
        </is>
      </c>
      <c r="D24" s="8" t="inlineStr">
        <is>
          <t>Косолапова Ираида Ивановна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2.163088870979559</v>
      </c>
      <c r="K24" s="10">
        <f>I24-J24</f>
        <v/>
      </c>
      <c r="L24" s="10" t="n">
        <v>0</v>
      </c>
      <c r="M24" s="10" t="n">
        <v>2339.078713778505</v>
      </c>
      <c r="N24" s="11">
        <f>L24-M24</f>
        <v/>
      </c>
      <c r="O24" s="9" t="n">
        <v>30</v>
      </c>
      <c r="P24" s="10" t="n">
        <v>0</v>
      </c>
      <c r="Q24" s="10" t="n">
        <v>0</v>
      </c>
      <c r="R24" s="10" t="n">
        <v>0</v>
      </c>
      <c r="S24" s="10" t="n">
        <v>30</v>
      </c>
      <c r="T24" s="10" t="n">
        <v>27.82518865850978</v>
      </c>
      <c r="U24" s="10">
        <f>S24-T24</f>
        <v/>
      </c>
      <c r="V24" s="10" t="n">
        <v>41877.75</v>
      </c>
      <c r="W24" s="10" t="n">
        <v>37574.87456540755</v>
      </c>
      <c r="X24" s="11">
        <f>V24-W24</f>
        <v/>
      </c>
      <c r="Y24" s="9" t="n">
        <v>26</v>
      </c>
      <c r="Z24" s="10" t="n">
        <v>0</v>
      </c>
      <c r="AA24" s="10" t="n">
        <v>5</v>
      </c>
      <c r="AB24" s="10" t="n">
        <v>0</v>
      </c>
      <c r="AC24" s="10" t="n">
        <v>31</v>
      </c>
      <c r="AD24" s="10" t="n">
        <v>27.82518865850978</v>
      </c>
      <c r="AE24" s="10">
        <f>AC24-AD24</f>
        <v/>
      </c>
      <c r="AF24" s="10" t="n">
        <v>36966.75</v>
      </c>
      <c r="AG24" s="10" t="n">
        <v>37574.87456540755</v>
      </c>
      <c r="AH24" s="11">
        <f>AF24-AG24</f>
        <v/>
      </c>
      <c r="AI24" s="9" t="n">
        <v>33</v>
      </c>
      <c r="AJ24" s="10" t="n">
        <v>0</v>
      </c>
      <c r="AK24" s="10" t="n">
        <v>1</v>
      </c>
      <c r="AL24" s="10" t="n">
        <v>0</v>
      </c>
      <c r="AM24" s="10" t="n">
        <v>34</v>
      </c>
      <c r="AN24" s="10" t="n">
        <v>27.82518865850978</v>
      </c>
      <c r="AO24" s="10">
        <f>AM24-AN24</f>
        <v/>
      </c>
      <c r="AP24" s="10" t="n">
        <v>47289</v>
      </c>
      <c r="AQ24" s="10" t="n">
        <v>37574.87456540755</v>
      </c>
      <c r="AR24" s="11">
        <f>AP24-AQ24</f>
        <v/>
      </c>
      <c r="AS24" s="9" t="n">
        <v>34</v>
      </c>
      <c r="AT24" s="10" t="n">
        <v>0</v>
      </c>
      <c r="AU24" s="10" t="n">
        <v>3</v>
      </c>
      <c r="AV24" s="10" t="n">
        <v>0</v>
      </c>
      <c r="AW24" s="10" t="n">
        <v>37</v>
      </c>
      <c r="AX24" s="10" t="n">
        <v>27.82518865850978</v>
      </c>
      <c r="AY24" s="10">
        <f>AW24-AX24</f>
        <v/>
      </c>
      <c r="AZ24" s="10" t="n">
        <v>44995.25</v>
      </c>
      <c r="BA24" s="10" t="n">
        <v>37574.87456540755</v>
      </c>
      <c r="BB24" s="11">
        <f>AZ24-BA24</f>
        <v/>
      </c>
      <c r="BC24" s="9" t="n">
        <v>19</v>
      </c>
      <c r="BD24" s="10" t="n">
        <v>0</v>
      </c>
      <c r="BE24" s="10" t="n">
        <v>0</v>
      </c>
      <c r="BF24" s="10" t="n">
        <v>0</v>
      </c>
      <c r="BG24" s="10" t="n">
        <v>19</v>
      </c>
      <c r="BH24" s="10" t="n">
        <v>8.536156494981311</v>
      </c>
      <c r="BI24" s="10">
        <f>BG24-BH24</f>
        <v/>
      </c>
      <c r="BJ24" s="10" t="n">
        <v>23486.25</v>
      </c>
      <c r="BK24" s="10" t="n">
        <v>11661.42302459125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8" t="n">
        <v>17</v>
      </c>
      <c r="B25" s="8" t="inlineStr">
        <is>
          <t>2026-02-01</t>
        </is>
      </c>
      <c r="C25" s="8" t="inlineStr">
        <is>
          <t>ПТ</t>
        </is>
      </c>
      <c r="D25" s="8" t="inlineStr">
        <is>
          <t>Макарова Ольга Дмитриевна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2.446772657337534</v>
      </c>
      <c r="K25" s="10">
        <f>I25-J25</f>
        <v/>
      </c>
      <c r="L25" s="10" t="n">
        <v>0</v>
      </c>
      <c r="M25" s="10" t="n">
        <v>2297.792479633906</v>
      </c>
      <c r="N25" s="11">
        <f>L25-M25</f>
        <v/>
      </c>
      <c r="O25" s="9" t="n">
        <v>27</v>
      </c>
      <c r="P25" s="10" t="n">
        <v>0</v>
      </c>
      <c r="Q25" s="10" t="n">
        <v>0</v>
      </c>
      <c r="R25" s="10" t="n">
        <v>0</v>
      </c>
      <c r="S25" s="10" t="n">
        <v>27</v>
      </c>
      <c r="T25" s="10" t="n">
        <v>31.47439372847828</v>
      </c>
      <c r="U25" s="10">
        <f>S25-T25</f>
        <v/>
      </c>
      <c r="V25" s="10" t="n">
        <v>32729.25</v>
      </c>
      <c r="W25" s="10" t="n">
        <v>36911.65401617029</v>
      </c>
      <c r="X25" s="11">
        <f>V25-W25</f>
        <v/>
      </c>
      <c r="Y25" s="9" t="n">
        <v>26</v>
      </c>
      <c r="Z25" s="10" t="n">
        <v>0</v>
      </c>
      <c r="AA25" s="10" t="n">
        <v>1</v>
      </c>
      <c r="AB25" s="10" t="n">
        <v>0</v>
      </c>
      <c r="AC25" s="10" t="n">
        <v>27</v>
      </c>
      <c r="AD25" s="10" t="n">
        <v>31.47439372847828</v>
      </c>
      <c r="AE25" s="10">
        <f>AC25-AD25</f>
        <v/>
      </c>
      <c r="AF25" s="10" t="n">
        <v>32408</v>
      </c>
      <c r="AG25" s="10" t="n">
        <v>36911.65401617029</v>
      </c>
      <c r="AH25" s="11">
        <f>AF25-AG25</f>
        <v/>
      </c>
      <c r="AI25" s="9" t="n">
        <v>31</v>
      </c>
      <c r="AJ25" s="10" t="n">
        <v>0</v>
      </c>
      <c r="AK25" s="10" t="n">
        <v>2</v>
      </c>
      <c r="AL25" s="10" t="n">
        <v>0</v>
      </c>
      <c r="AM25" s="10" t="n">
        <v>33</v>
      </c>
      <c r="AN25" s="10" t="n">
        <v>31.47439372847828</v>
      </c>
      <c r="AO25" s="10">
        <f>AM25-AN25</f>
        <v/>
      </c>
      <c r="AP25" s="10" t="n">
        <v>38285.75</v>
      </c>
      <c r="AQ25" s="10" t="n">
        <v>36911.65401617029</v>
      </c>
      <c r="AR25" s="11">
        <f>AP25-AQ25</f>
        <v/>
      </c>
      <c r="AS25" s="9" t="n">
        <v>31</v>
      </c>
      <c r="AT25" s="10" t="n">
        <v>0</v>
      </c>
      <c r="AU25" s="10" t="n">
        <v>0</v>
      </c>
      <c r="AV25" s="10" t="n">
        <v>0</v>
      </c>
      <c r="AW25" s="10" t="n">
        <v>31</v>
      </c>
      <c r="AX25" s="10" t="n">
        <v>31.47439372847828</v>
      </c>
      <c r="AY25" s="10">
        <f>AW25-AX25</f>
        <v/>
      </c>
      <c r="AZ25" s="10" t="n">
        <v>37943</v>
      </c>
      <c r="BA25" s="10" t="n">
        <v>36911.65401617029</v>
      </c>
      <c r="BB25" s="11">
        <f>AZ25-BA25</f>
        <v/>
      </c>
      <c r="BC25" s="9" t="n">
        <v>10</v>
      </c>
      <c r="BD25" s="10" t="n">
        <v>0</v>
      </c>
      <c r="BE25" s="10" t="n">
        <v>0</v>
      </c>
      <c r="BF25" s="10" t="n">
        <v>0</v>
      </c>
      <c r="BG25" s="10" t="n">
        <v>10</v>
      </c>
      <c r="BH25" s="10" t="n">
        <v>9.655652428749352</v>
      </c>
      <c r="BI25" s="10">
        <f>BG25-BH25</f>
        <v/>
      </c>
      <c r="BJ25" s="10" t="n">
        <v>12451.5</v>
      </c>
      <c r="BK25" s="10" t="n">
        <v>11455.59145568489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2026-02-01</t>
        </is>
      </c>
      <c r="C26" s="8" t="inlineStr">
        <is>
          <t>ПТ</t>
        </is>
      </c>
      <c r="D26" s="8" t="inlineStr">
        <is>
          <t>Морозова Юлия Сергеевна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1.985786504505825</v>
      </c>
      <c r="K26" s="10">
        <f>I26-J26</f>
        <v/>
      </c>
      <c r="L26" s="10" t="n">
        <v>0</v>
      </c>
      <c r="M26" s="10" t="n">
        <v>1779.579057956866</v>
      </c>
      <c r="N26" s="11">
        <f>L26-M26</f>
        <v/>
      </c>
      <c r="O26" s="9" t="n">
        <v>22</v>
      </c>
      <c r="P26" s="10" t="n">
        <v>0</v>
      </c>
      <c r="Q26" s="10" t="n">
        <v>0</v>
      </c>
      <c r="R26" s="10" t="n">
        <v>0</v>
      </c>
      <c r="S26" s="10" t="n">
        <v>22</v>
      </c>
      <c r="T26" s="10" t="n">
        <v>25.54443548977947</v>
      </c>
      <c r="U26" s="10">
        <f>S26-T26</f>
        <v/>
      </c>
      <c r="V26" s="10" t="n">
        <v>27341.07</v>
      </c>
      <c r="W26" s="10" t="n">
        <v>28587.09263953709</v>
      </c>
      <c r="X26" s="11">
        <f>V26-W26</f>
        <v/>
      </c>
      <c r="Y26" s="9" t="n">
        <v>30</v>
      </c>
      <c r="Z26" s="10" t="n">
        <v>0</v>
      </c>
      <c r="AA26" s="10" t="n">
        <v>1</v>
      </c>
      <c r="AB26" s="10" t="n">
        <v>0</v>
      </c>
      <c r="AC26" s="10" t="n">
        <v>31</v>
      </c>
      <c r="AD26" s="10" t="n">
        <v>25.54443548977947</v>
      </c>
      <c r="AE26" s="10">
        <f>AC26-AD26</f>
        <v/>
      </c>
      <c r="AF26" s="10" t="n">
        <v>37871.66</v>
      </c>
      <c r="AG26" s="10" t="n">
        <v>28587.09263953709</v>
      </c>
      <c r="AH26" s="11">
        <f>AF26-AG26</f>
        <v/>
      </c>
      <c r="AI26" s="9" t="n">
        <v>35</v>
      </c>
      <c r="AJ26" s="10" t="n">
        <v>0</v>
      </c>
      <c r="AK26" s="10" t="n">
        <v>2</v>
      </c>
      <c r="AL26" s="10" t="n">
        <v>0</v>
      </c>
      <c r="AM26" s="10" t="n">
        <v>37</v>
      </c>
      <c r="AN26" s="10" t="n">
        <v>25.54443548977947</v>
      </c>
      <c r="AO26" s="10">
        <f>AM26-AN26</f>
        <v/>
      </c>
      <c r="AP26" s="10" t="n">
        <v>45473.92999999999</v>
      </c>
      <c r="AQ26" s="10" t="n">
        <v>28587.09263953709</v>
      </c>
      <c r="AR26" s="11">
        <f>AP26-AQ26</f>
        <v/>
      </c>
      <c r="AS26" s="9" t="n">
        <v>41</v>
      </c>
      <c r="AT26" s="10" t="n">
        <v>0</v>
      </c>
      <c r="AU26" s="10" t="n">
        <v>0</v>
      </c>
      <c r="AV26" s="10" t="n">
        <v>0</v>
      </c>
      <c r="AW26" s="10" t="n">
        <v>41</v>
      </c>
      <c r="AX26" s="10" t="n">
        <v>25.54443548977947</v>
      </c>
      <c r="AY26" s="10">
        <f>AW26-AX26</f>
        <v/>
      </c>
      <c r="AZ26" s="10" t="n">
        <v>51829.84</v>
      </c>
      <c r="BA26" s="10" t="n">
        <v>28587.09263953709</v>
      </c>
      <c r="BB26" s="11">
        <f>AZ26-BA26</f>
        <v/>
      </c>
      <c r="BC26" s="9" t="n">
        <v>11</v>
      </c>
      <c r="BD26" s="10" t="n">
        <v>0</v>
      </c>
      <c r="BE26" s="10" t="n">
        <v>0</v>
      </c>
      <c r="BF26" s="10" t="n">
        <v>0</v>
      </c>
      <c r="BG26" s="10" t="n">
        <v>11</v>
      </c>
      <c r="BH26" s="10" t="n">
        <v>7.836471536376285</v>
      </c>
      <c r="BI26" s="10">
        <f>BG26-BH26</f>
        <v/>
      </c>
      <c r="BJ26" s="10" t="n">
        <v>13431.01</v>
      </c>
      <c r="BK26" s="10" t="n">
        <v>8872.050383894741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8" t="n">
        <v>19</v>
      </c>
      <c r="B27" s="8" t="inlineStr">
        <is>
          <t>2026-02-01</t>
        </is>
      </c>
      <c r="C27" s="8" t="inlineStr">
        <is>
          <t>ПТ</t>
        </is>
      </c>
      <c r="D27" s="8" t="inlineStr">
        <is>
          <t>Нахаев Артем Валерьевич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1.80848413803209</v>
      </c>
      <c r="K27" s="10">
        <f>I27-J27</f>
        <v/>
      </c>
      <c r="L27" s="10" t="n">
        <v>0</v>
      </c>
      <c r="M27" s="10" t="n">
        <v>1751.105793029556</v>
      </c>
      <c r="N27" s="11">
        <f>L27-M27</f>
        <v/>
      </c>
      <c r="O27" s="9" t="n">
        <v>19</v>
      </c>
      <c r="P27" s="10" t="n">
        <v>0</v>
      </c>
      <c r="Q27" s="10" t="n">
        <v>1</v>
      </c>
      <c r="R27" s="10" t="n">
        <v>0</v>
      </c>
      <c r="S27" s="10" t="n">
        <v>20</v>
      </c>
      <c r="T27" s="10" t="n">
        <v>23.26368232104916</v>
      </c>
      <c r="U27" s="10">
        <f>S27-T27</f>
        <v/>
      </c>
      <c r="V27" s="10" t="n">
        <v>24038.5</v>
      </c>
      <c r="W27" s="10" t="n">
        <v>28129.6991573045</v>
      </c>
      <c r="X27" s="11">
        <f>V27-W27</f>
        <v/>
      </c>
      <c r="Y27" s="9" t="n">
        <v>19</v>
      </c>
      <c r="Z27" s="10" t="n">
        <v>0</v>
      </c>
      <c r="AA27" s="10" t="n">
        <v>0</v>
      </c>
      <c r="AB27" s="10" t="n">
        <v>0</v>
      </c>
      <c r="AC27" s="10" t="n">
        <v>19</v>
      </c>
      <c r="AD27" s="10" t="n">
        <v>23.26368232104916</v>
      </c>
      <c r="AE27" s="10">
        <f>AC27-AD27</f>
        <v/>
      </c>
      <c r="AF27" s="10" t="n">
        <v>21367.5</v>
      </c>
      <c r="AG27" s="10" t="n">
        <v>28129.6991573045</v>
      </c>
      <c r="AH27" s="11">
        <f>AF27-AG27</f>
        <v/>
      </c>
      <c r="AI27" s="9" t="n">
        <v>18</v>
      </c>
      <c r="AJ27" s="10" t="n">
        <v>0</v>
      </c>
      <c r="AK27" s="10" t="n">
        <v>0</v>
      </c>
      <c r="AL27" s="10" t="n">
        <v>0</v>
      </c>
      <c r="AM27" s="10" t="n">
        <v>18</v>
      </c>
      <c r="AN27" s="10" t="n">
        <v>23.26368232104916</v>
      </c>
      <c r="AO27" s="10">
        <f>AM27-AN27</f>
        <v/>
      </c>
      <c r="AP27" s="10" t="n">
        <v>22185</v>
      </c>
      <c r="AQ27" s="10" t="n">
        <v>28129.6991573045</v>
      </c>
      <c r="AR27" s="11">
        <f>AP27-AQ27</f>
        <v/>
      </c>
      <c r="AS27" s="9" t="n">
        <v>21</v>
      </c>
      <c r="AT27" s="10" t="n">
        <v>0</v>
      </c>
      <c r="AU27" s="10" t="n">
        <v>0</v>
      </c>
      <c r="AV27" s="10" t="n">
        <v>0</v>
      </c>
      <c r="AW27" s="10" t="n">
        <v>21</v>
      </c>
      <c r="AX27" s="10" t="n">
        <v>23.26368232104916</v>
      </c>
      <c r="AY27" s="10">
        <f>AW27-AX27</f>
        <v/>
      </c>
      <c r="AZ27" s="10" t="n">
        <v>27775.5</v>
      </c>
      <c r="BA27" s="10" t="n">
        <v>28129.6991573045</v>
      </c>
      <c r="BB27" s="11">
        <f>AZ27-BA27</f>
        <v/>
      </c>
      <c r="BC27" s="9" t="n">
        <v>8</v>
      </c>
      <c r="BD27" s="10" t="n">
        <v>0</v>
      </c>
      <c r="BE27" s="10" t="n">
        <v>0</v>
      </c>
      <c r="BF27" s="10" t="n">
        <v>0</v>
      </c>
      <c r="BG27" s="10" t="n">
        <v>8</v>
      </c>
      <c r="BH27" s="10" t="n">
        <v>7.13678657777126</v>
      </c>
      <c r="BI27" s="10">
        <f>BG27-BH27</f>
        <v/>
      </c>
      <c r="BJ27" s="10" t="n">
        <v>8797.5</v>
      </c>
      <c r="BK27" s="10" t="n">
        <v>8730.097577752424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20</v>
      </c>
      <c r="B28" s="8" t="inlineStr">
        <is>
          <t>2026-02-01</t>
        </is>
      </c>
      <c r="C28" s="8" t="inlineStr">
        <is>
          <t>ПТ</t>
        </is>
      </c>
      <c r="D28" s="8" t="inlineStr">
        <is>
          <t>Перевозчикова Любовь Александровна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2.411312184042787</v>
      </c>
      <c r="K28" s="10">
        <f>I28-J28</f>
        <v/>
      </c>
      <c r="L28" s="10" t="n">
        <v>0</v>
      </c>
      <c r="M28" s="10" t="n">
        <v>2192.441399402859</v>
      </c>
      <c r="N28" s="11">
        <f>L28-M28</f>
        <v/>
      </c>
      <c r="O28" s="9" t="n">
        <v>34</v>
      </c>
      <c r="P28" s="10" t="n">
        <v>0</v>
      </c>
      <c r="Q28" s="10" t="n">
        <v>0</v>
      </c>
      <c r="R28" s="10" t="n">
        <v>0</v>
      </c>
      <c r="S28" s="10" t="n">
        <v>34</v>
      </c>
      <c r="T28" s="10" t="n">
        <v>31.01824309473221</v>
      </c>
      <c r="U28" s="10">
        <f>S28-T28</f>
        <v/>
      </c>
      <c r="V28" s="10" t="n">
        <v>39891</v>
      </c>
      <c r="W28" s="10" t="n">
        <v>35219.29813190969</v>
      </c>
      <c r="X28" s="11">
        <f>V28-W28</f>
        <v/>
      </c>
      <c r="Y28" s="9" t="n">
        <v>17</v>
      </c>
      <c r="Z28" s="10" t="n">
        <v>0</v>
      </c>
      <c r="AA28" s="10" t="n">
        <v>0</v>
      </c>
      <c r="AB28" s="10" t="n">
        <v>0</v>
      </c>
      <c r="AC28" s="10" t="n">
        <v>17</v>
      </c>
      <c r="AD28" s="10" t="n">
        <v>31.01824309473221</v>
      </c>
      <c r="AE28" s="10">
        <f>AC28-AD28</f>
        <v/>
      </c>
      <c r="AF28" s="10" t="n">
        <v>20016</v>
      </c>
      <c r="AG28" s="10" t="n">
        <v>35219.29813190969</v>
      </c>
      <c r="AH28" s="11">
        <f>AF28-AG28</f>
        <v/>
      </c>
      <c r="AI28" s="9" t="n">
        <v>31</v>
      </c>
      <c r="AJ28" s="10" t="n">
        <v>0</v>
      </c>
      <c r="AK28" s="10" t="n">
        <v>0</v>
      </c>
      <c r="AL28" s="10" t="n">
        <v>0</v>
      </c>
      <c r="AM28" s="10" t="n">
        <v>31</v>
      </c>
      <c r="AN28" s="10" t="n">
        <v>31.01824309473221</v>
      </c>
      <c r="AO28" s="10">
        <f>AM28-AN28</f>
        <v/>
      </c>
      <c r="AP28" s="10" t="n">
        <v>35682.5</v>
      </c>
      <c r="AQ28" s="10" t="n">
        <v>35219.29813190969</v>
      </c>
      <c r="AR28" s="11">
        <f>AP28-AQ28</f>
        <v/>
      </c>
      <c r="AS28" s="9" t="n">
        <v>29</v>
      </c>
      <c r="AT28" s="10" t="n">
        <v>0</v>
      </c>
      <c r="AU28" s="10" t="n">
        <v>0</v>
      </c>
      <c r="AV28" s="10" t="n">
        <v>0</v>
      </c>
      <c r="AW28" s="10" t="n">
        <v>29</v>
      </c>
      <c r="AX28" s="10" t="n">
        <v>31.01824309473221</v>
      </c>
      <c r="AY28" s="10">
        <f>AW28-AX28</f>
        <v/>
      </c>
      <c r="AZ28" s="10" t="n">
        <v>33669.5</v>
      </c>
      <c r="BA28" s="10" t="n">
        <v>35219.29813190969</v>
      </c>
      <c r="BB28" s="11">
        <f>AZ28-BA28</f>
        <v/>
      </c>
      <c r="BC28" s="9" t="n">
        <v>10</v>
      </c>
      <c r="BD28" s="10" t="n">
        <v>0</v>
      </c>
      <c r="BE28" s="10" t="n">
        <v>2</v>
      </c>
      <c r="BF28" s="10" t="n">
        <v>0</v>
      </c>
      <c r="BG28" s="10" t="n">
        <v>12</v>
      </c>
      <c r="BH28" s="10" t="n">
        <v>9.515715437028346</v>
      </c>
      <c r="BI28" s="10">
        <f>BG28-BH28</f>
        <v/>
      </c>
      <c r="BJ28" s="10" t="n">
        <v>11920.5</v>
      </c>
      <c r="BK28" s="10" t="n">
        <v>10930.36607295832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21</v>
      </c>
      <c r="B29" s="8" t="inlineStr">
        <is>
          <t>2026-02-01</t>
        </is>
      </c>
      <c r="C29" s="8" t="inlineStr">
        <is>
          <t>ПТ</t>
        </is>
      </c>
      <c r="D29" s="8" t="inlineStr">
        <is>
          <t>Прилуков Виктор Алексеевич</t>
        </is>
      </c>
      <c r="E29" s="9" t="n">
        <v>1</v>
      </c>
      <c r="F29" s="10" t="n">
        <v>0</v>
      </c>
      <c r="G29" s="10" t="n">
        <v>0</v>
      </c>
      <c r="H29" s="10" t="n">
        <v>0</v>
      </c>
      <c r="I29" s="10" t="n">
        <v>1</v>
      </c>
      <c r="J29" s="10" t="n">
        <v>0.283683786357975</v>
      </c>
      <c r="K29" s="10">
        <f>I29-J29</f>
        <v/>
      </c>
      <c r="L29" s="10" t="n">
        <v>1045.5</v>
      </c>
      <c r="M29" s="10" t="n">
        <v>182.2288955347831</v>
      </c>
      <c r="N29" s="11">
        <f>L29-M29</f>
        <v/>
      </c>
      <c r="O29" s="9" t="n">
        <v>8</v>
      </c>
      <c r="P29" s="10" t="n">
        <v>0</v>
      </c>
      <c r="Q29" s="10" t="n">
        <v>0</v>
      </c>
      <c r="R29" s="10" t="n">
        <v>0</v>
      </c>
      <c r="S29" s="10" t="n">
        <v>8</v>
      </c>
      <c r="T29" s="10" t="n">
        <v>3.649205069968496</v>
      </c>
      <c r="U29" s="10">
        <f>S29-T29</f>
        <v/>
      </c>
      <c r="V29" s="10" t="n">
        <v>8656.5</v>
      </c>
      <c r="W29" s="10" t="n">
        <v>2927.318286288598</v>
      </c>
      <c r="X29" s="11">
        <f>V29-W29</f>
        <v/>
      </c>
      <c r="Y29" s="9" t="n">
        <v>11</v>
      </c>
      <c r="Z29" s="10" t="n">
        <v>0</v>
      </c>
      <c r="AA29" s="10" t="n">
        <v>1</v>
      </c>
      <c r="AB29" s="10" t="n">
        <v>0</v>
      </c>
      <c r="AC29" s="10" t="n">
        <v>12</v>
      </c>
      <c r="AD29" s="10" t="n">
        <v>3.649205069968496</v>
      </c>
      <c r="AE29" s="10">
        <f>AC29-AD29</f>
        <v/>
      </c>
      <c r="AF29" s="10" t="n">
        <v>11872.5</v>
      </c>
      <c r="AG29" s="10" t="n">
        <v>2927.318286288598</v>
      </c>
      <c r="AH29" s="11">
        <f>AF29-AG29</f>
        <v/>
      </c>
      <c r="AI29" s="9" t="n">
        <v>13</v>
      </c>
      <c r="AJ29" s="10" t="n">
        <v>0</v>
      </c>
      <c r="AK29" s="10" t="n">
        <v>1</v>
      </c>
      <c r="AL29" s="10" t="n">
        <v>0</v>
      </c>
      <c r="AM29" s="10" t="n">
        <v>14</v>
      </c>
      <c r="AN29" s="10" t="n">
        <v>3.649205069968496</v>
      </c>
      <c r="AO29" s="10">
        <f>AM29-AN29</f>
        <v/>
      </c>
      <c r="AP29" s="10" t="n">
        <v>14332.5</v>
      </c>
      <c r="AQ29" s="10" t="n">
        <v>2927.318286288598</v>
      </c>
      <c r="AR29" s="11">
        <f>AP29-AQ29</f>
        <v/>
      </c>
      <c r="AS29" s="9" t="n">
        <v>11</v>
      </c>
      <c r="AT29" s="10" t="n">
        <v>0</v>
      </c>
      <c r="AU29" s="10" t="n">
        <v>1</v>
      </c>
      <c r="AV29" s="10" t="n">
        <v>0</v>
      </c>
      <c r="AW29" s="10" t="n">
        <v>12</v>
      </c>
      <c r="AX29" s="10" t="n">
        <v>3.649205069968496</v>
      </c>
      <c r="AY29" s="10">
        <f>AW29-AX29</f>
        <v/>
      </c>
      <c r="AZ29" s="10" t="n">
        <v>11970</v>
      </c>
      <c r="BA29" s="10" t="n">
        <v>2927.318286288598</v>
      </c>
      <c r="BB29" s="11">
        <f>AZ29-BA29</f>
        <v/>
      </c>
      <c r="BC29" s="9" t="n">
        <v>6</v>
      </c>
      <c r="BD29" s="10" t="n">
        <v>0</v>
      </c>
      <c r="BE29" s="10" t="n">
        <v>0</v>
      </c>
      <c r="BF29" s="10" t="n">
        <v>0</v>
      </c>
      <c r="BG29" s="10" t="n">
        <v>6</v>
      </c>
      <c r="BH29" s="10" t="n">
        <v>1.119495933768041</v>
      </c>
      <c r="BI29" s="10">
        <f>BG29-BH29</f>
        <v/>
      </c>
      <c r="BJ29" s="10" t="n">
        <v>6638.5</v>
      </c>
      <c r="BK29" s="10" t="n">
        <v>908.4979593108213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22</v>
      </c>
      <c r="B30" s="8" t="inlineStr">
        <is>
          <t>2026-02-01</t>
        </is>
      </c>
      <c r="C30" s="8" t="inlineStr">
        <is>
          <t>ПТ</t>
        </is>
      </c>
      <c r="D30" s="8" t="inlineStr">
        <is>
          <t>Раленский Владислав Витальевич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2.251740054216426</v>
      </c>
      <c r="K30" s="10">
        <f>I30-J30</f>
        <v/>
      </c>
      <c r="L30" s="10" t="n">
        <v>0</v>
      </c>
      <c r="M30" s="10" t="n">
        <v>1987.433891926228</v>
      </c>
      <c r="N30" s="11">
        <f>L30-M30</f>
        <v/>
      </c>
      <c r="O30" s="9" t="n">
        <v>22</v>
      </c>
      <c r="P30" s="10" t="n">
        <v>0</v>
      </c>
      <c r="Q30" s="10" t="n">
        <v>0</v>
      </c>
      <c r="R30" s="10" t="n">
        <v>0</v>
      </c>
      <c r="S30" s="10" t="n">
        <v>22</v>
      </c>
      <c r="T30" s="10" t="n">
        <v>28.96556524287493</v>
      </c>
      <c r="U30" s="10">
        <f>S30-T30</f>
        <v/>
      </c>
      <c r="V30" s="10" t="n">
        <v>23959.3</v>
      </c>
      <c r="W30" s="10" t="n">
        <v>31926.06505983502</v>
      </c>
      <c r="X30" s="11">
        <f>V30-W30</f>
        <v/>
      </c>
      <c r="Y30" s="9" t="n">
        <v>26</v>
      </c>
      <c r="Z30" s="10" t="n">
        <v>0</v>
      </c>
      <c r="AA30" s="10" t="n">
        <v>5</v>
      </c>
      <c r="AB30" s="10" t="n">
        <v>0</v>
      </c>
      <c r="AC30" s="10" t="n">
        <v>31</v>
      </c>
      <c r="AD30" s="10" t="n">
        <v>28.96556524287493</v>
      </c>
      <c r="AE30" s="10">
        <f>AC30-AD30</f>
        <v/>
      </c>
      <c r="AF30" s="10" t="n">
        <v>30924.7</v>
      </c>
      <c r="AG30" s="10" t="n">
        <v>31926.06505983502</v>
      </c>
      <c r="AH30" s="11">
        <f>AF30-AG30</f>
        <v/>
      </c>
      <c r="AI30" s="9" t="n">
        <v>30</v>
      </c>
      <c r="AJ30" s="10" t="n">
        <v>0</v>
      </c>
      <c r="AK30" s="10" t="n">
        <v>7</v>
      </c>
      <c r="AL30" s="10" t="n">
        <v>0</v>
      </c>
      <c r="AM30" s="10" t="n">
        <v>37</v>
      </c>
      <c r="AN30" s="10" t="n">
        <v>28.96556524287493</v>
      </c>
      <c r="AO30" s="10">
        <f>AM30-AN30</f>
        <v/>
      </c>
      <c r="AP30" s="10" t="n">
        <v>34904.69</v>
      </c>
      <c r="AQ30" s="10" t="n">
        <v>31926.06505983502</v>
      </c>
      <c r="AR30" s="11">
        <f>AP30-AQ30</f>
        <v/>
      </c>
      <c r="AS30" s="9" t="n">
        <v>31</v>
      </c>
      <c r="AT30" s="10" t="n">
        <v>0</v>
      </c>
      <c r="AU30" s="10" t="n">
        <v>3</v>
      </c>
      <c r="AV30" s="10" t="n">
        <v>0</v>
      </c>
      <c r="AW30" s="10" t="n">
        <v>34</v>
      </c>
      <c r="AX30" s="10" t="n">
        <v>28.96556524287493</v>
      </c>
      <c r="AY30" s="10">
        <f>AW30-AX30</f>
        <v/>
      </c>
      <c r="AZ30" s="10" t="n">
        <v>36748.99000000001</v>
      </c>
      <c r="BA30" s="10" t="n">
        <v>31926.06505983502</v>
      </c>
      <c r="BB30" s="11">
        <f>AZ30-BA30</f>
        <v/>
      </c>
      <c r="BC30" s="9" t="n">
        <v>11</v>
      </c>
      <c r="BD30" s="10" t="n">
        <v>0</v>
      </c>
      <c r="BE30" s="10" t="n">
        <v>0</v>
      </c>
      <c r="BF30" s="10" t="n">
        <v>0</v>
      </c>
      <c r="BG30" s="10" t="n">
        <v>11</v>
      </c>
      <c r="BH30" s="10" t="n">
        <v>8.885998974283824</v>
      </c>
      <c r="BI30" s="10">
        <f>BG30-BH30</f>
        <v/>
      </c>
      <c r="BJ30" s="10" t="n">
        <v>12664.67</v>
      </c>
      <c r="BK30" s="10" t="n">
        <v>9908.305868733645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23</v>
      </c>
      <c r="B31" s="8" t="inlineStr">
        <is>
          <t>2026-02-01</t>
        </is>
      </c>
      <c r="C31" s="8" t="inlineStr">
        <is>
          <t>ПТ</t>
        </is>
      </c>
      <c r="D31" s="8" t="inlineStr">
        <is>
          <t>Субботин Андрей Александрович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3.155982123232472</v>
      </c>
      <c r="K31" s="10">
        <f>I31-J31</f>
        <v/>
      </c>
      <c r="L31" s="10" t="n">
        <v>0</v>
      </c>
      <c r="M31" s="10" t="n">
        <v>3206.08963081509</v>
      </c>
      <c r="N31" s="11">
        <f>L31-M31</f>
        <v/>
      </c>
      <c r="O31" s="9" t="n">
        <v>42</v>
      </c>
      <c r="P31" s="10" t="n">
        <v>0</v>
      </c>
      <c r="Q31" s="10" t="n">
        <v>0</v>
      </c>
      <c r="R31" s="10" t="n">
        <v>0</v>
      </c>
      <c r="S31" s="10" t="n">
        <v>42</v>
      </c>
      <c r="T31" s="10" t="n">
        <v>40.59740640339952</v>
      </c>
      <c r="U31" s="10">
        <f>S31-T31</f>
        <v/>
      </c>
      <c r="V31" s="10" t="n">
        <v>53851.77</v>
      </c>
      <c r="W31" s="10" t="n">
        <v>51502.50609939003</v>
      </c>
      <c r="X31" s="11">
        <f>V31-W31</f>
        <v/>
      </c>
      <c r="Y31" s="9" t="n">
        <v>38</v>
      </c>
      <c r="Z31" s="10" t="n">
        <v>0</v>
      </c>
      <c r="AA31" s="10" t="n">
        <v>0</v>
      </c>
      <c r="AB31" s="10" t="n">
        <v>0</v>
      </c>
      <c r="AC31" s="10" t="n">
        <v>38</v>
      </c>
      <c r="AD31" s="10" t="n">
        <v>40.59740640339952</v>
      </c>
      <c r="AE31" s="10">
        <f>AC31-AD31</f>
        <v/>
      </c>
      <c r="AF31" s="10" t="n">
        <v>49647.27</v>
      </c>
      <c r="AG31" s="10" t="n">
        <v>51502.50609939003</v>
      </c>
      <c r="AH31" s="11">
        <f>AF31-AG31</f>
        <v/>
      </c>
      <c r="AI31" s="9" t="n">
        <v>27</v>
      </c>
      <c r="AJ31" s="10" t="n">
        <v>0</v>
      </c>
      <c r="AK31" s="10" t="n">
        <v>0</v>
      </c>
      <c r="AL31" s="10" t="n">
        <v>0</v>
      </c>
      <c r="AM31" s="10" t="n">
        <v>27</v>
      </c>
      <c r="AN31" s="10" t="n">
        <v>40.59740640339952</v>
      </c>
      <c r="AO31" s="10">
        <f>AM31-AN31</f>
        <v/>
      </c>
      <c r="AP31" s="10" t="n">
        <v>34000.6</v>
      </c>
      <c r="AQ31" s="10" t="n">
        <v>51502.50609939003</v>
      </c>
      <c r="AR31" s="11">
        <f>AP31-AQ31</f>
        <v/>
      </c>
      <c r="AS31" s="9" t="n">
        <v>35</v>
      </c>
      <c r="AT31" s="10" t="n">
        <v>0</v>
      </c>
      <c r="AU31" s="10" t="n">
        <v>0</v>
      </c>
      <c r="AV31" s="10" t="n">
        <v>0</v>
      </c>
      <c r="AW31" s="10" t="n">
        <v>35</v>
      </c>
      <c r="AX31" s="10" t="n">
        <v>40.59740640339952</v>
      </c>
      <c r="AY31" s="10">
        <f>AW31-AX31</f>
        <v/>
      </c>
      <c r="AZ31" s="10" t="n">
        <v>46421</v>
      </c>
      <c r="BA31" s="10" t="n">
        <v>51502.50609939003</v>
      </c>
      <c r="BB31" s="11">
        <f>AZ31-BA31</f>
        <v/>
      </c>
      <c r="BC31" s="9" t="n">
        <v>18</v>
      </c>
      <c r="BD31" s="10" t="n">
        <v>0</v>
      </c>
      <c r="BE31" s="10" t="n">
        <v>0</v>
      </c>
      <c r="BF31" s="10" t="n">
        <v>0</v>
      </c>
      <c r="BG31" s="10" t="n">
        <v>18</v>
      </c>
      <c r="BH31" s="10" t="n">
        <v>12.45439226316945</v>
      </c>
      <c r="BI31" s="10">
        <f>BG31-BH31</f>
        <v/>
      </c>
      <c r="BJ31" s="10" t="n">
        <v>23876</v>
      </c>
      <c r="BK31" s="10" t="n">
        <v>15983.88597162476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8" t="n">
        <v>24</v>
      </c>
      <c r="B32" s="8" t="inlineStr">
        <is>
          <t>2026-02-01</t>
        </is>
      </c>
      <c r="C32" s="8" t="inlineStr">
        <is>
          <t>ПТ</t>
        </is>
      </c>
      <c r="D32" s="8" t="inlineStr">
        <is>
          <t>Фазиахметов Артём Ринатович</t>
        </is>
      </c>
      <c r="E32" s="9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0.3368744963000953</v>
      </c>
      <c r="K32" s="10">
        <f>I32-J32</f>
        <v/>
      </c>
      <c r="L32" s="10" t="n">
        <v>0</v>
      </c>
      <c r="M32" s="10" t="n">
        <v>233.4807724039408</v>
      </c>
      <c r="N32" s="11">
        <f>L32-M32</f>
        <v/>
      </c>
      <c r="O32" s="9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4.333431020587589</v>
      </c>
      <c r="U32" s="10">
        <f>S32-T32</f>
        <v/>
      </c>
      <c r="V32" s="10" t="n">
        <v>0</v>
      </c>
      <c r="W32" s="10" t="n">
        <v>3750.626554307266</v>
      </c>
      <c r="X32" s="11">
        <f>V32-W32</f>
        <v/>
      </c>
      <c r="Y32" s="9" t="n">
        <v>3</v>
      </c>
      <c r="Z32" s="10" t="n">
        <v>0</v>
      </c>
      <c r="AA32" s="10" t="n">
        <v>0</v>
      </c>
      <c r="AB32" s="10" t="n">
        <v>0</v>
      </c>
      <c r="AC32" s="10" t="n">
        <v>3</v>
      </c>
      <c r="AD32" s="10" t="n">
        <v>4.333431020587589</v>
      </c>
      <c r="AE32" s="10">
        <f>AC32-AD32</f>
        <v/>
      </c>
      <c r="AF32" s="10" t="n">
        <v>2919</v>
      </c>
      <c r="AG32" s="10" t="n">
        <v>3750.626554307266</v>
      </c>
      <c r="AH32" s="11">
        <f>AF32-AG32</f>
        <v/>
      </c>
      <c r="AI32" s="9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4.333431020587589</v>
      </c>
      <c r="AO32" s="10">
        <f>AM32-AN32</f>
        <v/>
      </c>
      <c r="AP32" s="10" t="n">
        <v>0</v>
      </c>
      <c r="AQ32" s="10" t="n">
        <v>3750.626554307266</v>
      </c>
      <c r="AR32" s="11">
        <f>AP32-AQ32</f>
        <v/>
      </c>
      <c r="AS32" s="9" t="n">
        <v>3</v>
      </c>
      <c r="AT32" s="10" t="n">
        <v>0</v>
      </c>
      <c r="AU32" s="10" t="n">
        <v>0</v>
      </c>
      <c r="AV32" s="10" t="n">
        <v>0</v>
      </c>
      <c r="AW32" s="10" t="n">
        <v>3</v>
      </c>
      <c r="AX32" s="10" t="n">
        <v>4.333431020587589</v>
      </c>
      <c r="AY32" s="10">
        <f>AW32-AX32</f>
        <v/>
      </c>
      <c r="AZ32" s="10" t="n">
        <v>3111.5</v>
      </c>
      <c r="BA32" s="10" t="n">
        <v>3750.626554307266</v>
      </c>
      <c r="BB32" s="11">
        <f>AZ32-BA32</f>
        <v/>
      </c>
      <c r="BC32" s="9" t="n">
        <v>0</v>
      </c>
      <c r="BD32" s="10" t="n">
        <v>0</v>
      </c>
      <c r="BE32" s="10" t="n">
        <v>0</v>
      </c>
      <c r="BF32" s="10" t="n">
        <v>0</v>
      </c>
      <c r="BG32" s="10" t="n">
        <v>0</v>
      </c>
      <c r="BH32" s="10" t="n">
        <v>1.329401421349548</v>
      </c>
      <c r="BI32" s="10">
        <f>BG32-BH32</f>
        <v/>
      </c>
      <c r="BJ32" s="10" t="n">
        <v>0</v>
      </c>
      <c r="BK32" s="10" t="n">
        <v>1164.01301036699</v>
      </c>
      <c r="BL32" s="11">
        <f>BJ32-BK32</f>
        <v/>
      </c>
      <c r="BN32" s="10">
        <f>SUM(J32,T32,AD32,AN32,AX32,BH32)</f>
        <v/>
      </c>
      <c r="BO32" s="10">
        <f>SUM(I32,S32,AC32,AM32,AW32,BG32)</f>
        <v/>
      </c>
      <c r="BP32" s="10">
        <f>BO32-BN32</f>
        <v/>
      </c>
      <c r="BQ32" s="10">
        <f>SUM(M32,W32,AG32,AQ32,BA32,BK32)</f>
        <v/>
      </c>
      <c r="BR32" s="10">
        <f>SUM(L32,V32,AF32,AP32,AZ32,BJ32)</f>
        <v/>
      </c>
      <c r="BS32" s="10">
        <f>BR32-BQ32</f>
        <v/>
      </c>
      <c r="BT32" s="10">
        <f>IFERROR(BR32/31*31,0)</f>
        <v/>
      </c>
    </row>
    <row r="33">
      <c r="A33" s="8" t="n">
        <v>25</v>
      </c>
      <c r="B33" s="8" t="inlineStr">
        <is>
          <t>2026-02-01</t>
        </is>
      </c>
      <c r="C33" s="8" t="inlineStr">
        <is>
          <t>ПТ</t>
        </is>
      </c>
      <c r="D33" s="8" t="inlineStr">
        <is>
          <t>Федоров Александр Максимович</t>
        </is>
      </c>
      <c r="E33" s="9" t="n">
        <v>4</v>
      </c>
      <c r="F33" s="10" t="n">
        <v>0</v>
      </c>
      <c r="G33" s="10" t="n">
        <v>0</v>
      </c>
      <c r="H33" s="10" t="n">
        <v>0</v>
      </c>
      <c r="I33" s="10" t="n">
        <v>4</v>
      </c>
      <c r="J33" s="10" t="n">
        <v>2.499963367279654</v>
      </c>
      <c r="K33" s="10">
        <f>I33-J33</f>
        <v/>
      </c>
      <c r="L33" s="10" t="n">
        <v>4899.17</v>
      </c>
      <c r="M33" s="10" t="n">
        <v>2105.597941374564</v>
      </c>
      <c r="N33" s="11">
        <f>L33-M33</f>
        <v/>
      </c>
      <c r="O33" s="9" t="n">
        <v>24</v>
      </c>
      <c r="P33" s="10" t="n">
        <v>0</v>
      </c>
      <c r="Q33" s="10" t="n">
        <v>0</v>
      </c>
      <c r="R33" s="10" t="n">
        <v>0</v>
      </c>
      <c r="S33" s="10" t="n">
        <v>24</v>
      </c>
      <c r="T33" s="10" t="n">
        <v>32.15861967909737</v>
      </c>
      <c r="U33" s="10">
        <f>S33-T33</f>
        <v/>
      </c>
      <c r="V33" s="10" t="n">
        <v>27076.08</v>
      </c>
      <c r="W33" s="10" t="n">
        <v>33824.24801110029</v>
      </c>
      <c r="X33" s="11">
        <f>V33-W33</f>
        <v/>
      </c>
      <c r="Y33" s="9" t="n">
        <v>30</v>
      </c>
      <c r="Z33" s="10" t="n">
        <v>0</v>
      </c>
      <c r="AA33" s="10" t="n">
        <v>1</v>
      </c>
      <c r="AB33" s="10" t="n">
        <v>0</v>
      </c>
      <c r="AC33" s="10" t="n">
        <v>31</v>
      </c>
      <c r="AD33" s="10" t="n">
        <v>32.15861967909737</v>
      </c>
      <c r="AE33" s="10">
        <f>AC33-AD33</f>
        <v/>
      </c>
      <c r="AF33" s="10" t="n">
        <v>34382.58</v>
      </c>
      <c r="AG33" s="10" t="n">
        <v>33824.24801110029</v>
      </c>
      <c r="AH33" s="11">
        <f>AF33-AG33</f>
        <v/>
      </c>
      <c r="AI33" s="9" t="n">
        <v>18</v>
      </c>
      <c r="AJ33" s="10" t="n">
        <v>0</v>
      </c>
      <c r="AK33" s="10" t="n">
        <v>2</v>
      </c>
      <c r="AL33" s="10" t="n">
        <v>0</v>
      </c>
      <c r="AM33" s="10" t="n">
        <v>20</v>
      </c>
      <c r="AN33" s="10" t="n">
        <v>32.15861967909737</v>
      </c>
      <c r="AO33" s="10">
        <f>AM33-AN33</f>
        <v/>
      </c>
      <c r="AP33" s="10" t="n">
        <v>20963.92</v>
      </c>
      <c r="AQ33" s="10" t="n">
        <v>33824.24801110029</v>
      </c>
      <c r="AR33" s="11">
        <f>AP33-AQ33</f>
        <v/>
      </c>
      <c r="AS33" s="9" t="n">
        <v>37</v>
      </c>
      <c r="AT33" s="10" t="n">
        <v>0</v>
      </c>
      <c r="AU33" s="10" t="n">
        <v>0</v>
      </c>
      <c r="AV33" s="10" t="n">
        <v>0</v>
      </c>
      <c r="AW33" s="10" t="n">
        <v>37</v>
      </c>
      <c r="AX33" s="10" t="n">
        <v>32.15861967909737</v>
      </c>
      <c r="AY33" s="10">
        <f>AW33-AX33</f>
        <v/>
      </c>
      <c r="AZ33" s="10" t="n">
        <v>40749.41</v>
      </c>
      <c r="BA33" s="10" t="n">
        <v>33824.24801110029</v>
      </c>
      <c r="BB33" s="11">
        <f>AZ33-BA33</f>
        <v/>
      </c>
      <c r="BC33" s="9" t="n">
        <v>11</v>
      </c>
      <c r="BD33" s="10" t="n">
        <v>0</v>
      </c>
      <c r="BE33" s="10" t="n">
        <v>0</v>
      </c>
      <c r="BF33" s="10" t="n">
        <v>0</v>
      </c>
      <c r="BG33" s="10" t="n">
        <v>11</v>
      </c>
      <c r="BH33" s="10" t="n">
        <v>9.865557916330859</v>
      </c>
      <c r="BI33" s="10">
        <f>BG33-BH33</f>
        <v/>
      </c>
      <c r="BJ33" s="10" t="n">
        <v>12098</v>
      </c>
      <c r="BK33" s="10" t="n">
        <v>10497.41001422426</v>
      </c>
      <c r="BL33" s="11">
        <f>BJ33-BK33</f>
        <v/>
      </c>
      <c r="BN33" s="10">
        <f>SUM(J33,T33,AD33,AN33,AX33,BH33)</f>
        <v/>
      </c>
      <c r="BO33" s="10">
        <f>SUM(I33,S33,AC33,AM33,AW33,BG33)</f>
        <v/>
      </c>
      <c r="BP33" s="10">
        <f>BO33-BN33</f>
        <v/>
      </c>
      <c r="BQ33" s="10">
        <f>SUM(M33,W33,AG33,AQ33,BA33,BK33)</f>
        <v/>
      </c>
      <c r="BR33" s="10">
        <f>SUM(L33,V33,AF33,AP33,AZ33,BJ33)</f>
        <v/>
      </c>
      <c r="BS33" s="10">
        <f>BR33-BQ33</f>
        <v/>
      </c>
      <c r="BT33" s="10">
        <f>IFERROR(BR33/31*31,0)</f>
        <v/>
      </c>
    </row>
    <row r="34">
      <c r="A34" s="8" t="n">
        <v>26</v>
      </c>
      <c r="B34" s="8" t="inlineStr">
        <is>
          <t>2026-02-01</t>
        </is>
      </c>
      <c r="C34" s="8" t="inlineStr">
        <is>
          <t>ПТ</t>
        </is>
      </c>
      <c r="D34" s="8" t="inlineStr">
        <is>
          <t>Фофанов Сергей Анатольевич</t>
        </is>
      </c>
      <c r="E34" s="9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0.01773023664737344</v>
      </c>
      <c r="K34" s="10">
        <f>I34-J34</f>
        <v/>
      </c>
      <c r="L34" s="10" t="n">
        <v>0</v>
      </c>
      <c r="M34" s="10" t="n">
        <v>0</v>
      </c>
      <c r="N34" s="11">
        <f>L34-M34</f>
        <v/>
      </c>
      <c r="O34" s="9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0.228075316873031</v>
      </c>
      <c r="U34" s="10">
        <f>S34-T34</f>
        <v/>
      </c>
      <c r="V34" s="10" t="n">
        <v>0</v>
      </c>
      <c r="W34" s="10" t="n">
        <v>0</v>
      </c>
      <c r="X34" s="11">
        <f>V34-W34</f>
        <v/>
      </c>
      <c r="Y34" s="9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0.228075316873031</v>
      </c>
      <c r="AE34" s="10">
        <f>AC34-AD34</f>
        <v/>
      </c>
      <c r="AF34" s="10" t="n">
        <v>0</v>
      </c>
      <c r="AG34" s="10" t="n">
        <v>0</v>
      </c>
      <c r="AH34" s="11">
        <f>AF34-AG34</f>
        <v/>
      </c>
      <c r="AI34" s="9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0.228075316873031</v>
      </c>
      <c r="AO34" s="10">
        <f>AM34-AN34</f>
        <v/>
      </c>
      <c r="AP34" s="10" t="n">
        <v>0</v>
      </c>
      <c r="AQ34" s="10" t="n">
        <v>0</v>
      </c>
      <c r="AR34" s="11">
        <f>AP34-AQ34</f>
        <v/>
      </c>
      <c r="AS34" s="9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0.228075316873031</v>
      </c>
      <c r="AY34" s="10">
        <f>AW34-AX34</f>
        <v/>
      </c>
      <c r="AZ34" s="10" t="n">
        <v>0</v>
      </c>
      <c r="BA34" s="10" t="n">
        <v>0</v>
      </c>
      <c r="BB34" s="11">
        <f>AZ34-BA34</f>
        <v/>
      </c>
      <c r="BC34" s="9" t="n">
        <v>0</v>
      </c>
      <c r="BD34" s="10" t="n">
        <v>0</v>
      </c>
      <c r="BE34" s="10" t="n">
        <v>1</v>
      </c>
      <c r="BF34" s="10" t="n">
        <v>0</v>
      </c>
      <c r="BG34" s="10" t="n">
        <v>1</v>
      </c>
      <c r="BH34" s="10" t="n">
        <v>0.06996849586050255</v>
      </c>
      <c r="BI34" s="10">
        <f>BG34-BH34</f>
        <v/>
      </c>
      <c r="BJ34" s="10" t="n">
        <v>0</v>
      </c>
      <c r="BK34" s="10" t="n">
        <v>0</v>
      </c>
      <c r="BL34" s="11">
        <f>BJ34-BK34</f>
        <v/>
      </c>
      <c r="BN34" s="10">
        <f>SUM(J34,T34,AD34,AN34,AX34,BH34)</f>
        <v/>
      </c>
      <c r="BO34" s="10">
        <f>SUM(I34,S34,AC34,AM34,AW34,BG34)</f>
        <v/>
      </c>
      <c r="BP34" s="10">
        <f>BO34-BN34</f>
        <v/>
      </c>
      <c r="BQ34" s="10">
        <f>SUM(M34,W34,AG34,AQ34,BA34,BK34)</f>
        <v/>
      </c>
      <c r="BR34" s="10">
        <f>SUM(L34,V34,AF34,AP34,AZ34,BJ34)</f>
        <v/>
      </c>
      <c r="BS34" s="10">
        <f>BR34-BQ34</f>
        <v/>
      </c>
      <c r="BT34" s="10">
        <f>IFERROR(BR34/31*31,0)</f>
        <v/>
      </c>
    </row>
    <row r="35">
      <c r="A35" s="8" t="n">
        <v>27</v>
      </c>
      <c r="B35" s="8" t="inlineStr">
        <is>
          <t>2026-02-01</t>
        </is>
      </c>
      <c r="C35" s="8" t="inlineStr">
        <is>
          <t>ПТ</t>
        </is>
      </c>
      <c r="D35" s="8" t="inlineStr">
        <is>
          <t>Шамшурина Наталья Александровна</t>
        </is>
      </c>
      <c r="E35" s="9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1.897135321268958</v>
      </c>
      <c r="K35" s="10">
        <f>I35-J35</f>
        <v/>
      </c>
      <c r="L35" s="10" t="n">
        <v>0</v>
      </c>
      <c r="M35" s="10" t="n">
        <v>2233.727633547458</v>
      </c>
      <c r="N35" s="11">
        <f>L35-M35</f>
        <v/>
      </c>
      <c r="O35" s="9" t="n">
        <v>20</v>
      </c>
      <c r="P35" s="10" t="n">
        <v>0</v>
      </c>
      <c r="Q35" s="10" t="n">
        <v>0</v>
      </c>
      <c r="R35" s="10" t="n">
        <v>0</v>
      </c>
      <c r="S35" s="10" t="n">
        <v>20</v>
      </c>
      <c r="T35" s="10" t="n">
        <v>24.40405890541431</v>
      </c>
      <c r="U35" s="10">
        <f>S35-T35</f>
        <v/>
      </c>
      <c r="V35" s="10" t="n">
        <v>28757</v>
      </c>
      <c r="W35" s="10" t="n">
        <v>35882.51868114695</v>
      </c>
      <c r="X35" s="11">
        <f>V35-W35</f>
        <v/>
      </c>
      <c r="Y35" s="9" t="n">
        <v>23</v>
      </c>
      <c r="Z35" s="10" t="n">
        <v>0</v>
      </c>
      <c r="AA35" s="10" t="n">
        <v>1</v>
      </c>
      <c r="AB35" s="10" t="n">
        <v>0</v>
      </c>
      <c r="AC35" s="10" t="n">
        <v>24</v>
      </c>
      <c r="AD35" s="10" t="n">
        <v>24.40405890541431</v>
      </c>
      <c r="AE35" s="10">
        <f>AC35-AD35</f>
        <v/>
      </c>
      <c r="AF35" s="10" t="n">
        <v>31404.5</v>
      </c>
      <c r="AG35" s="10" t="n">
        <v>35882.51868114695</v>
      </c>
      <c r="AH35" s="11">
        <f>AF35-AG35</f>
        <v/>
      </c>
      <c r="AI35" s="9" t="n">
        <v>23</v>
      </c>
      <c r="AJ35" s="10" t="n">
        <v>0</v>
      </c>
      <c r="AK35" s="10" t="n">
        <v>2</v>
      </c>
      <c r="AL35" s="10" t="n">
        <v>0</v>
      </c>
      <c r="AM35" s="10" t="n">
        <v>25</v>
      </c>
      <c r="AN35" s="10" t="n">
        <v>24.40405890541431</v>
      </c>
      <c r="AO35" s="10">
        <f>AM35-AN35</f>
        <v/>
      </c>
      <c r="AP35" s="10" t="n">
        <v>34714.5</v>
      </c>
      <c r="AQ35" s="10" t="n">
        <v>35882.51868114695</v>
      </c>
      <c r="AR35" s="11">
        <f>AP35-AQ35</f>
        <v/>
      </c>
      <c r="AS35" s="9" t="n">
        <v>17</v>
      </c>
      <c r="AT35" s="10" t="n">
        <v>0</v>
      </c>
      <c r="AU35" s="10" t="n">
        <v>1</v>
      </c>
      <c r="AV35" s="10" t="n">
        <v>0</v>
      </c>
      <c r="AW35" s="10" t="n">
        <v>18</v>
      </c>
      <c r="AX35" s="10" t="n">
        <v>24.40405890541431</v>
      </c>
      <c r="AY35" s="10">
        <f>AW35-AX35</f>
        <v/>
      </c>
      <c r="AZ35" s="10" t="n">
        <v>26712</v>
      </c>
      <c r="BA35" s="10" t="n">
        <v>35882.51868114695</v>
      </c>
      <c r="BB35" s="11">
        <f>AZ35-BA35</f>
        <v/>
      </c>
      <c r="BC35" s="9" t="n">
        <v>10</v>
      </c>
      <c r="BD35" s="10" t="n">
        <v>0</v>
      </c>
      <c r="BE35" s="10" t="n">
        <v>0</v>
      </c>
      <c r="BF35" s="10" t="n">
        <v>0</v>
      </c>
      <c r="BG35" s="10" t="n">
        <v>10</v>
      </c>
      <c r="BH35" s="10" t="n">
        <v>7.486629057073773</v>
      </c>
      <c r="BI35" s="10">
        <f>BG35-BH35</f>
        <v/>
      </c>
      <c r="BJ35" s="10" t="n">
        <v>15747</v>
      </c>
      <c r="BK35" s="10" t="n">
        <v>11136.19764186468</v>
      </c>
      <c r="BL35" s="11">
        <f>BJ35-BK35</f>
        <v/>
      </c>
      <c r="BN35" s="10">
        <f>SUM(J35,T35,AD35,AN35,AX35,BH35)</f>
        <v/>
      </c>
      <c r="BO35" s="10">
        <f>SUM(I35,S35,AC35,AM35,AW35,BG35)</f>
        <v/>
      </c>
      <c r="BP35" s="10">
        <f>BO35-BN35</f>
        <v/>
      </c>
      <c r="BQ35" s="10">
        <f>SUM(M35,W35,AG35,AQ35,BA35,BK35)</f>
        <v/>
      </c>
      <c r="BR35" s="10">
        <f>SUM(L35,V35,AF35,AP35,AZ35,BJ35)</f>
        <v/>
      </c>
      <c r="BS35" s="10">
        <f>BR35-BQ35</f>
        <v/>
      </c>
      <c r="BT35" s="10">
        <f>IFERROR(BR35/31*31,0)</f>
        <v/>
      </c>
    </row>
    <row r="36">
      <c r="A36" s="8" t="n">
        <v>28</v>
      </c>
      <c r="B36" s="8" t="inlineStr">
        <is>
          <t>2026-02-01</t>
        </is>
      </c>
      <c r="C36" s="8" t="inlineStr">
        <is>
          <t>ПТ</t>
        </is>
      </c>
      <c r="D36" s="8" t="inlineStr">
        <is>
          <t>Шитова Татьяна Петровна</t>
        </is>
      </c>
      <c r="E36" s="9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0.8333211224265515</v>
      </c>
      <c r="K36" s="10">
        <f>I36-J36</f>
        <v/>
      </c>
      <c r="L36" s="10" t="n">
        <v>0</v>
      </c>
      <c r="M36" s="10" t="n">
        <v>747.4232043418838</v>
      </c>
      <c r="N36" s="11">
        <f>L36-M36</f>
        <v/>
      </c>
      <c r="O36" s="9" t="n">
        <v>5</v>
      </c>
      <c r="P36" s="10" t="n">
        <v>0</v>
      </c>
      <c r="Q36" s="10" t="n">
        <v>0</v>
      </c>
      <c r="R36" s="10" t="n">
        <v>0</v>
      </c>
      <c r="S36" s="10" t="n">
        <v>5</v>
      </c>
      <c r="T36" s="10" t="n">
        <v>10.71953989303246</v>
      </c>
      <c r="U36" s="10">
        <f>S36-T36</f>
        <v/>
      </c>
      <c r="V36" s="10" t="n">
        <v>5695</v>
      </c>
      <c r="W36" s="10" t="n">
        <v>12006.57890860558</v>
      </c>
      <c r="X36" s="11">
        <f>V36-W36</f>
        <v/>
      </c>
      <c r="Y36" s="9" t="n">
        <v>7</v>
      </c>
      <c r="Z36" s="10" t="n">
        <v>0</v>
      </c>
      <c r="AA36" s="10" t="n">
        <v>4</v>
      </c>
      <c r="AB36" s="10" t="n">
        <v>0</v>
      </c>
      <c r="AC36" s="10" t="n">
        <v>11</v>
      </c>
      <c r="AD36" s="10" t="n">
        <v>10.71953989303246</v>
      </c>
      <c r="AE36" s="10">
        <f>AC36-AD36</f>
        <v/>
      </c>
      <c r="AF36" s="10" t="n">
        <v>7650.5</v>
      </c>
      <c r="AG36" s="10" t="n">
        <v>12006.57890860558</v>
      </c>
      <c r="AH36" s="11">
        <f>AF36-AG36</f>
        <v/>
      </c>
      <c r="AI36" s="9" t="n">
        <v>3</v>
      </c>
      <c r="AJ36" s="10" t="n">
        <v>0</v>
      </c>
      <c r="AK36" s="10" t="n">
        <v>0</v>
      </c>
      <c r="AL36" s="10" t="n">
        <v>0</v>
      </c>
      <c r="AM36" s="10" t="n">
        <v>3</v>
      </c>
      <c r="AN36" s="10" t="n">
        <v>10.71953989303246</v>
      </c>
      <c r="AO36" s="10">
        <f>AM36-AN36</f>
        <v/>
      </c>
      <c r="AP36" s="10" t="n">
        <v>3321</v>
      </c>
      <c r="AQ36" s="10" t="n">
        <v>12006.57890860558</v>
      </c>
      <c r="AR36" s="11">
        <f>AP36-AQ36</f>
        <v/>
      </c>
      <c r="AS36" s="9" t="n">
        <v>6</v>
      </c>
      <c r="AT36" s="10" t="n">
        <v>0</v>
      </c>
      <c r="AU36" s="10" t="n">
        <v>0</v>
      </c>
      <c r="AV36" s="10" t="n">
        <v>0</v>
      </c>
      <c r="AW36" s="10" t="n">
        <v>6</v>
      </c>
      <c r="AX36" s="10" t="n">
        <v>10.71953989303246</v>
      </c>
      <c r="AY36" s="10">
        <f>AW36-AX36</f>
        <v/>
      </c>
      <c r="AZ36" s="10" t="n">
        <v>6285.5</v>
      </c>
      <c r="BA36" s="10" t="n">
        <v>12006.57890860558</v>
      </c>
      <c r="BB36" s="11">
        <f>AZ36-BA36</f>
        <v/>
      </c>
      <c r="BC36" s="9" t="n">
        <v>10</v>
      </c>
      <c r="BD36" s="10" t="n">
        <v>0</v>
      </c>
      <c r="BE36" s="10" t="n">
        <v>0</v>
      </c>
      <c r="BF36" s="10" t="n">
        <v>0</v>
      </c>
      <c r="BG36" s="10" t="n">
        <v>10</v>
      </c>
      <c r="BH36" s="10" t="n">
        <v>3.28851930544362</v>
      </c>
      <c r="BI36" s="10">
        <f>BG36-BH36</f>
        <v/>
      </c>
      <c r="BJ36" s="10" t="n">
        <v>11178.5</v>
      </c>
      <c r="BK36" s="10" t="n">
        <v>3726.261161235791</v>
      </c>
      <c r="BL36" s="11">
        <f>BJ36-BK36</f>
        <v/>
      </c>
      <c r="BN36" s="10">
        <f>SUM(J36,T36,AD36,AN36,AX36,BH36)</f>
        <v/>
      </c>
      <c r="BO36" s="10">
        <f>SUM(I36,S36,AC36,AM36,AW36,BG36)</f>
        <v/>
      </c>
      <c r="BP36" s="10">
        <f>BO36-BN36</f>
        <v/>
      </c>
      <c r="BQ36" s="10">
        <f>SUM(M36,W36,AG36,AQ36,BA36,BK36)</f>
        <v/>
      </c>
      <c r="BR36" s="10">
        <f>SUM(L36,V36,AF36,AP36,AZ36,BJ36)</f>
        <v/>
      </c>
      <c r="BS36" s="10">
        <f>BR36-BQ36</f>
        <v/>
      </c>
      <c r="BT36" s="10">
        <f>IFERROR(BR36/31*31,0)</f>
        <v/>
      </c>
    </row>
    <row r="37">
      <c r="A37" s="7" t="n"/>
      <c r="B37" s="7" t="n"/>
      <c r="C37" s="7" t="n"/>
      <c r="D37" s="7" t="inlineStr">
        <is>
          <t>Итого ТРЕНАЖЕРНЫЙ ЗАЛ</t>
        </is>
      </c>
      <c r="E37" s="12">
        <f>SUM(E19:E36)</f>
        <v/>
      </c>
      <c r="F37" s="13">
        <f>SUM(F19:F36)</f>
        <v/>
      </c>
      <c r="G37" s="13">
        <f>SUM(G19:G36)</f>
        <v/>
      </c>
      <c r="H37" s="13">
        <f>SUM(H19:H36)</f>
        <v/>
      </c>
      <c r="I37" s="13">
        <f>SUM(I19:I36)</f>
        <v/>
      </c>
      <c r="J37" s="13">
        <f>SUM(J19:J36)</f>
        <v/>
      </c>
      <c r="K37" s="13">
        <f>SUM(K19:K36)</f>
        <v/>
      </c>
      <c r="L37" s="13">
        <f>SUM(L19:L36)</f>
        <v/>
      </c>
      <c r="M37" s="13">
        <f>SUM(M19:M36)</f>
        <v/>
      </c>
      <c r="N37" s="14">
        <f>SUM(N19:N36)</f>
        <v/>
      </c>
      <c r="O37" s="12">
        <f>SUM(O19:O36)</f>
        <v/>
      </c>
      <c r="P37" s="13">
        <f>SUM(P19:P36)</f>
        <v/>
      </c>
      <c r="Q37" s="13">
        <f>SUM(Q19:Q36)</f>
        <v/>
      </c>
      <c r="R37" s="13">
        <f>SUM(R19:R36)</f>
        <v/>
      </c>
      <c r="S37" s="13">
        <f>SUM(S19:S36)</f>
        <v/>
      </c>
      <c r="T37" s="13">
        <f>SUM(T19:T36)</f>
        <v/>
      </c>
      <c r="U37" s="13">
        <f>SUM(U19:U36)</f>
        <v/>
      </c>
      <c r="V37" s="13">
        <f>SUM(V19:V36)</f>
        <v/>
      </c>
      <c r="W37" s="13">
        <f>SUM(W19:W36)</f>
        <v/>
      </c>
      <c r="X37" s="14">
        <f>SUM(X19:X36)</f>
        <v/>
      </c>
      <c r="Y37" s="12">
        <f>SUM(Y19:Y36)</f>
        <v/>
      </c>
      <c r="Z37" s="13">
        <f>SUM(Z19:Z36)</f>
        <v/>
      </c>
      <c r="AA37" s="13">
        <f>SUM(AA19:AA36)</f>
        <v/>
      </c>
      <c r="AB37" s="13">
        <f>SUM(AB19:AB36)</f>
        <v/>
      </c>
      <c r="AC37" s="13">
        <f>SUM(AC19:AC36)</f>
        <v/>
      </c>
      <c r="AD37" s="13">
        <f>SUM(AD19:AD36)</f>
        <v/>
      </c>
      <c r="AE37" s="13">
        <f>SUM(AE19:AE36)</f>
        <v/>
      </c>
      <c r="AF37" s="13">
        <f>SUM(AF19:AF36)</f>
        <v/>
      </c>
      <c r="AG37" s="13">
        <f>SUM(AG19:AG36)</f>
        <v/>
      </c>
      <c r="AH37" s="14">
        <f>SUM(AH19:AH36)</f>
        <v/>
      </c>
      <c r="AI37" s="12">
        <f>SUM(AI19:AI36)</f>
        <v/>
      </c>
      <c r="AJ37" s="13">
        <f>SUM(AJ19:AJ36)</f>
        <v/>
      </c>
      <c r="AK37" s="13">
        <f>SUM(AK19:AK36)</f>
        <v/>
      </c>
      <c r="AL37" s="13">
        <f>SUM(AL19:AL36)</f>
        <v/>
      </c>
      <c r="AM37" s="13">
        <f>SUM(AM19:AM36)</f>
        <v/>
      </c>
      <c r="AN37" s="13">
        <f>SUM(AN19:AN36)</f>
        <v/>
      </c>
      <c r="AO37" s="13">
        <f>SUM(AO19:AO36)</f>
        <v/>
      </c>
      <c r="AP37" s="13">
        <f>SUM(AP19:AP36)</f>
        <v/>
      </c>
      <c r="AQ37" s="13">
        <f>SUM(AQ19:AQ36)</f>
        <v/>
      </c>
      <c r="AR37" s="14">
        <f>SUM(AR19:AR36)</f>
        <v/>
      </c>
      <c r="AS37" s="12">
        <f>SUM(AS19:AS36)</f>
        <v/>
      </c>
      <c r="AT37" s="13">
        <f>SUM(AT19:AT36)</f>
        <v/>
      </c>
      <c r="AU37" s="13">
        <f>SUM(AU19:AU36)</f>
        <v/>
      </c>
      <c r="AV37" s="13">
        <f>SUM(AV19:AV36)</f>
        <v/>
      </c>
      <c r="AW37" s="13">
        <f>SUM(AW19:AW36)</f>
        <v/>
      </c>
      <c r="AX37" s="13">
        <f>SUM(AX19:AX36)</f>
        <v/>
      </c>
      <c r="AY37" s="13">
        <f>SUM(AY19:AY36)</f>
        <v/>
      </c>
      <c r="AZ37" s="13">
        <f>SUM(AZ19:AZ36)</f>
        <v/>
      </c>
      <c r="BA37" s="13">
        <f>SUM(BA19:BA36)</f>
        <v/>
      </c>
      <c r="BB37" s="14">
        <f>SUM(BB19:BB36)</f>
        <v/>
      </c>
      <c r="BC37" s="12">
        <f>SUM(BC19:BC36)</f>
        <v/>
      </c>
      <c r="BD37" s="13">
        <f>SUM(BD19:BD36)</f>
        <v/>
      </c>
      <c r="BE37" s="13">
        <f>SUM(BE19:BE36)</f>
        <v/>
      </c>
      <c r="BF37" s="13">
        <f>SUM(BF19:BF36)</f>
        <v/>
      </c>
      <c r="BG37" s="13">
        <f>SUM(BG19:BG36)</f>
        <v/>
      </c>
      <c r="BH37" s="13">
        <f>SUM(BH19:BH36)</f>
        <v/>
      </c>
      <c r="BI37" s="13">
        <f>SUM(BI19:BI36)</f>
        <v/>
      </c>
      <c r="BJ37" s="13">
        <f>SUM(BJ19:BJ36)</f>
        <v/>
      </c>
      <c r="BK37" s="13">
        <f>SUM(BK19:BK36)</f>
        <v/>
      </c>
      <c r="BL37" s="14">
        <f>SUM(BL19:BL36)</f>
        <v/>
      </c>
      <c r="BM37" s="7">
        <f>SUM(BM19:BM36)</f>
        <v/>
      </c>
      <c r="BN37" s="13">
        <f>SUM(BN19:BN36)</f>
        <v/>
      </c>
      <c r="BO37" s="13">
        <f>SUM(BO19:BO36)</f>
        <v/>
      </c>
      <c r="BP37" s="13">
        <f>BO37-BN37</f>
        <v/>
      </c>
      <c r="BQ37" s="13">
        <f>SUM(BQ19:BQ36)</f>
        <v/>
      </c>
      <c r="BR37" s="13">
        <f>SUM(BR19:BR36)</f>
        <v/>
      </c>
      <c r="BS37" s="13">
        <f>BR37-BQ37</f>
        <v/>
      </c>
      <c r="BT37" s="13">
        <f>IFERROR(BR37/31*31,0)</f>
        <v/>
      </c>
    </row>
    <row r="39">
      <c r="A39" s="7" t="n"/>
      <c r="B39" s="7" t="n"/>
      <c r="C39" s="7" t="n"/>
      <c r="D39" s="7" t="inlineStr">
        <is>
          <t>ГРУППОВЫЕ ПРОГРАММЫ</t>
        </is>
      </c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  <c r="AA39" s="7" t="n"/>
      <c r="AB39" s="7" t="n"/>
      <c r="AC39" s="7" t="n"/>
      <c r="AD39" s="7" t="n"/>
      <c r="AE39" s="7" t="n"/>
      <c r="AF39" s="7" t="n"/>
      <c r="AG39" s="7" t="n"/>
      <c r="AH39" s="7" t="n"/>
      <c r="AI39" s="7" t="n"/>
      <c r="AJ39" s="7" t="n"/>
      <c r="AK39" s="7" t="n"/>
      <c r="AL39" s="7" t="n"/>
      <c r="AM39" s="7" t="n"/>
      <c r="AN39" s="7" t="n"/>
      <c r="AO39" s="7" t="n"/>
      <c r="AP39" s="7" t="n"/>
      <c r="AQ39" s="7" t="n"/>
      <c r="AR39" s="7" t="n"/>
      <c r="AS39" s="7" t="n"/>
      <c r="AT39" s="7" t="n"/>
      <c r="AU39" s="7" t="n"/>
      <c r="AV39" s="7" t="n"/>
      <c r="AW39" s="7" t="n"/>
      <c r="AX39" s="7" t="n"/>
      <c r="AY39" s="7" t="n"/>
      <c r="AZ39" s="7" t="n"/>
      <c r="BA39" s="7" t="n"/>
      <c r="BB39" s="7" t="n"/>
      <c r="BC39" s="7" t="n"/>
      <c r="BD39" s="7" t="n"/>
      <c r="BE39" s="7" t="n"/>
      <c r="BF39" s="7" t="n"/>
      <c r="BG39" s="7" t="n"/>
      <c r="BH39" s="7" t="n"/>
      <c r="BI39" s="7" t="n"/>
      <c r="BJ39" s="7" t="n"/>
      <c r="BK39" s="7" t="n"/>
      <c r="BL39" s="7" t="n"/>
      <c r="BM39" s="7" t="n"/>
      <c r="BN39" s="7" t="n"/>
      <c r="BO39" s="7" t="n"/>
      <c r="BP39" s="7" t="n"/>
      <c r="BQ39" s="7" t="n"/>
      <c r="BR39" s="7" t="n"/>
      <c r="BS39" s="7" t="n"/>
      <c r="BT39" s="7" t="n"/>
    </row>
    <row r="40">
      <c r="A40" s="8" t="n">
        <v>29</v>
      </c>
      <c r="B40" s="8" t="inlineStr">
        <is>
          <t>2026-02-01</t>
        </is>
      </c>
      <c r="C40" s="8" t="inlineStr">
        <is>
          <t>ПТ</t>
        </is>
      </c>
      <c r="D40" s="8" t="inlineStr">
        <is>
          <t>Козлова Марина Валерьевна</t>
        </is>
      </c>
      <c r="E40" s="9" t="n">
        <v>1</v>
      </c>
      <c r="F40" s="10" t="n">
        <v>7</v>
      </c>
      <c r="G40" s="10" t="n">
        <v>0</v>
      </c>
      <c r="H40" s="10" t="n">
        <v>0</v>
      </c>
      <c r="I40" s="10" t="n">
        <v>8</v>
      </c>
      <c r="J40" s="10" t="n">
        <v>2.145358634332186</v>
      </c>
      <c r="K40" s="10">
        <f>I40-J40</f>
        <v/>
      </c>
      <c r="L40" s="10" t="n">
        <v>5255.75</v>
      </c>
      <c r="M40" s="10" t="n">
        <v>1299.804543931695</v>
      </c>
      <c r="N40" s="11">
        <f>L40-M40</f>
        <v/>
      </c>
      <c r="O40" s="9" t="n">
        <v>9</v>
      </c>
      <c r="P40" s="10" t="n">
        <v>22</v>
      </c>
      <c r="Q40" s="10" t="n">
        <v>1</v>
      </c>
      <c r="R40" s="10" t="n">
        <v>0</v>
      </c>
      <c r="S40" s="10" t="n">
        <v>32</v>
      </c>
      <c r="T40" s="10" t="n">
        <v>27.59711334163675</v>
      </c>
      <c r="U40" s="10">
        <f>S40-T40</f>
        <v/>
      </c>
      <c r="V40" s="10" t="n">
        <v>22987.75</v>
      </c>
      <c r="W40" s="10" t="n">
        <v>20880.01246391789</v>
      </c>
      <c r="X40" s="11">
        <f>V40-W40</f>
        <v/>
      </c>
      <c r="Y40" s="9" t="n">
        <v>14</v>
      </c>
      <c r="Z40" s="10" t="n">
        <v>17</v>
      </c>
      <c r="AA40" s="10" t="n">
        <v>2</v>
      </c>
      <c r="AB40" s="10" t="n">
        <v>0</v>
      </c>
      <c r="AC40" s="10" t="n">
        <v>33</v>
      </c>
      <c r="AD40" s="10" t="n">
        <v>27.59711334163675</v>
      </c>
      <c r="AE40" s="10">
        <f>AC40-AD40</f>
        <v/>
      </c>
      <c r="AF40" s="10" t="n">
        <v>29047.75</v>
      </c>
      <c r="AG40" s="10" t="n">
        <v>20880.01246391789</v>
      </c>
      <c r="AH40" s="11">
        <f>AF40-AG40</f>
        <v/>
      </c>
      <c r="AI40" s="9" t="n">
        <v>11</v>
      </c>
      <c r="AJ40" s="10" t="n">
        <v>21</v>
      </c>
      <c r="AK40" s="10" t="n">
        <v>0</v>
      </c>
      <c r="AL40" s="10" t="n">
        <v>0</v>
      </c>
      <c r="AM40" s="10" t="n">
        <v>32</v>
      </c>
      <c r="AN40" s="10" t="n">
        <v>27.59711334163675</v>
      </c>
      <c r="AO40" s="10">
        <f>AM40-AN40</f>
        <v/>
      </c>
      <c r="AP40" s="10" t="n">
        <v>27056.5</v>
      </c>
      <c r="AQ40" s="10" t="n">
        <v>20880.01246391789</v>
      </c>
      <c r="AR40" s="11">
        <f>AP40-AQ40</f>
        <v/>
      </c>
      <c r="AS40" s="9" t="n">
        <v>10</v>
      </c>
      <c r="AT40" s="10" t="n">
        <v>28</v>
      </c>
      <c r="AU40" s="10" t="n">
        <v>1</v>
      </c>
      <c r="AV40" s="10" t="n">
        <v>0</v>
      </c>
      <c r="AW40" s="10" t="n">
        <v>39</v>
      </c>
      <c r="AX40" s="10" t="n">
        <v>27.59711334163675</v>
      </c>
      <c r="AY40" s="10">
        <f>AW40-AX40</f>
        <v/>
      </c>
      <c r="AZ40" s="10" t="n">
        <v>30933.5</v>
      </c>
      <c r="BA40" s="10" t="n">
        <v>20880.01246391789</v>
      </c>
      <c r="BB40" s="11">
        <f>AZ40-BA40</f>
        <v/>
      </c>
      <c r="BC40" s="9" t="n">
        <v>1</v>
      </c>
      <c r="BD40" s="10" t="n">
        <v>8</v>
      </c>
      <c r="BE40" s="10" t="n">
        <v>0</v>
      </c>
      <c r="BF40" s="10" t="n">
        <v>0</v>
      </c>
      <c r="BG40" s="10" t="n">
        <v>9</v>
      </c>
      <c r="BH40" s="10" t="n">
        <v>8.466187999120809</v>
      </c>
      <c r="BI40" s="10">
        <f>BG40-BH40</f>
        <v/>
      </c>
      <c r="BJ40" s="10" t="n">
        <v>6161.25</v>
      </c>
      <c r="BK40" s="10" t="n">
        <v>6480.145600396718</v>
      </c>
      <c r="BL40" s="11">
        <f>BJ40-BK40</f>
        <v/>
      </c>
      <c r="BN40" s="10">
        <f>SUM(J40,T40,AD40,AN40,AX40,BH40)</f>
        <v/>
      </c>
      <c r="BO40" s="10">
        <f>SUM(I40,S40,AC40,AM40,AW40,BG40)</f>
        <v/>
      </c>
      <c r="BP40" s="10">
        <f>BO40-BN40</f>
        <v/>
      </c>
      <c r="BQ40" s="10">
        <f>SUM(M40,W40,AG40,AQ40,BA40,BK40)</f>
        <v/>
      </c>
      <c r="BR40" s="10">
        <f>SUM(L40,V40,AF40,AP40,AZ40,BJ40)</f>
        <v/>
      </c>
      <c r="BS40" s="10">
        <f>BR40-BQ40</f>
        <v/>
      </c>
      <c r="BT40" s="10">
        <f>IFERROR(BR40/31*31,0)</f>
        <v/>
      </c>
    </row>
    <row r="41">
      <c r="A41" s="8" t="n">
        <v>30</v>
      </c>
      <c r="B41" s="8" t="inlineStr">
        <is>
          <t>2026-02-01</t>
        </is>
      </c>
      <c r="C41" s="8" t="inlineStr">
        <is>
          <t>ПТ</t>
        </is>
      </c>
      <c r="D41" s="8" t="inlineStr">
        <is>
          <t>Перевощикова Анастасия Александровна</t>
        </is>
      </c>
      <c r="E41" s="9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1.24111656531614</v>
      </c>
      <c r="K41" s="10">
        <f>I41-J41</f>
        <v/>
      </c>
      <c r="L41" s="10" t="n">
        <v>0</v>
      </c>
      <c r="M41" s="10" t="n">
        <v>969.5146707749007</v>
      </c>
      <c r="N41" s="11">
        <f>L41-M41</f>
        <v/>
      </c>
      <c r="O41" s="9" t="n">
        <v>9</v>
      </c>
      <c r="P41" s="10" t="n">
        <v>7</v>
      </c>
      <c r="Q41" s="10" t="n">
        <v>0</v>
      </c>
      <c r="R41" s="10" t="n">
        <v>0</v>
      </c>
      <c r="S41" s="10" t="n">
        <v>16</v>
      </c>
      <c r="T41" s="10" t="n">
        <v>15.96527218111217</v>
      </c>
      <c r="U41" s="10">
        <f>S41-T41</f>
        <v/>
      </c>
      <c r="V41" s="10" t="n">
        <v>16617.25</v>
      </c>
      <c r="W41" s="10" t="n">
        <v>15574.24807001981</v>
      </c>
      <c r="X41" s="11">
        <f>V41-W41</f>
        <v/>
      </c>
      <c r="Y41" s="9" t="n">
        <v>6</v>
      </c>
      <c r="Z41" s="10" t="n">
        <v>7</v>
      </c>
      <c r="AA41" s="10" t="n">
        <v>1</v>
      </c>
      <c r="AB41" s="10" t="n">
        <v>0</v>
      </c>
      <c r="AC41" s="10" t="n">
        <v>14</v>
      </c>
      <c r="AD41" s="10" t="n">
        <v>15.96527218111217</v>
      </c>
      <c r="AE41" s="10">
        <f>AC41-AD41</f>
        <v/>
      </c>
      <c r="AF41" s="10" t="n">
        <v>13419.75</v>
      </c>
      <c r="AG41" s="10" t="n">
        <v>15574.24807001981</v>
      </c>
      <c r="AH41" s="11">
        <f>AF41-AG41</f>
        <v/>
      </c>
      <c r="AI41" s="9" t="n">
        <v>3</v>
      </c>
      <c r="AJ41" s="10" t="n">
        <v>2</v>
      </c>
      <c r="AK41" s="10" t="n">
        <v>0</v>
      </c>
      <c r="AL41" s="10" t="n">
        <v>0</v>
      </c>
      <c r="AM41" s="10" t="n">
        <v>5</v>
      </c>
      <c r="AN41" s="10" t="n">
        <v>15.96527218111217</v>
      </c>
      <c r="AO41" s="10">
        <f>AM41-AN41</f>
        <v/>
      </c>
      <c r="AP41" s="10" t="n">
        <v>5926.25</v>
      </c>
      <c r="AQ41" s="10" t="n">
        <v>15574.24807001981</v>
      </c>
      <c r="AR41" s="11">
        <f>AP41-AQ41</f>
        <v/>
      </c>
      <c r="AS41" s="9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15.96527218111217</v>
      </c>
      <c r="AY41" s="10">
        <f>AW41-AX41</f>
        <v/>
      </c>
      <c r="AZ41" s="10" t="n">
        <v>0</v>
      </c>
      <c r="BA41" s="10" t="n">
        <v>15574.24807001981</v>
      </c>
      <c r="BB41" s="11">
        <f>AZ41-BA41</f>
        <v/>
      </c>
      <c r="BC41" s="9" t="n">
        <v>3</v>
      </c>
      <c r="BD41" s="10" t="n">
        <v>3</v>
      </c>
      <c r="BE41" s="10" t="n">
        <v>1</v>
      </c>
      <c r="BF41" s="10" t="n">
        <v>0</v>
      </c>
      <c r="BG41" s="10" t="n">
        <v>7</v>
      </c>
      <c r="BH41" s="10" t="n">
        <v>4.897794710235178</v>
      </c>
      <c r="BI41" s="10">
        <f>BG41-BH41</f>
        <v/>
      </c>
      <c r="BJ41" s="10" t="n">
        <v>6358.75</v>
      </c>
      <c r="BK41" s="10" t="n">
        <v>4833.493049145854</v>
      </c>
      <c r="BL41" s="11">
        <f>BJ41-BK41</f>
        <v/>
      </c>
      <c r="BN41" s="10">
        <f>SUM(J41,T41,AD41,AN41,AX41,BH41)</f>
        <v/>
      </c>
      <c r="BO41" s="10">
        <f>SUM(I41,S41,AC41,AM41,AW41,BG41)</f>
        <v/>
      </c>
      <c r="BP41" s="10">
        <f>BO41-BN41</f>
        <v/>
      </c>
      <c r="BQ41" s="10">
        <f>SUM(M41,W41,AG41,AQ41,BA41,BK41)</f>
        <v/>
      </c>
      <c r="BR41" s="10">
        <f>SUM(L41,V41,AF41,AP41,AZ41,BJ41)</f>
        <v/>
      </c>
      <c r="BS41" s="10">
        <f>BR41-BQ41</f>
        <v/>
      </c>
      <c r="BT41" s="10">
        <f>IFERROR(BR41/31*31,0)</f>
        <v/>
      </c>
    </row>
    <row r="42">
      <c r="A42" s="8" t="n">
        <v>31</v>
      </c>
      <c r="B42" s="8" t="inlineStr">
        <is>
          <t>2026-02-01</t>
        </is>
      </c>
      <c r="C42" s="8" t="inlineStr">
        <is>
          <t>ПТ</t>
        </is>
      </c>
      <c r="D42" s="8" t="inlineStr">
        <is>
          <t>Перевощикова Марина Юрьевна</t>
        </is>
      </c>
      <c r="E42" s="9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1.046083962195033</v>
      </c>
      <c r="K42" s="10">
        <f>I42-J42</f>
        <v/>
      </c>
      <c r="L42" s="10" t="n">
        <v>0</v>
      </c>
      <c r="M42" s="10" t="n">
        <v>852.7742845729302</v>
      </c>
      <c r="N42" s="11">
        <f>L42-M42</f>
        <v/>
      </c>
      <c r="O42" s="9" t="n">
        <v>13</v>
      </c>
      <c r="P42" s="10" t="n">
        <v>4</v>
      </c>
      <c r="Q42" s="10" t="n">
        <v>1</v>
      </c>
      <c r="R42" s="10" t="n">
        <v>0</v>
      </c>
      <c r="S42" s="10" t="n">
        <v>18</v>
      </c>
      <c r="T42" s="10" t="n">
        <v>13.45644369550883</v>
      </c>
      <c r="U42" s="10">
        <f>S42-T42</f>
        <v/>
      </c>
      <c r="V42" s="10" t="n">
        <v>17394.16</v>
      </c>
      <c r="W42" s="10" t="n">
        <v>13698.93479286617</v>
      </c>
      <c r="X42" s="11">
        <f>V42-W42</f>
        <v/>
      </c>
      <c r="Y42" s="9" t="n">
        <v>8</v>
      </c>
      <c r="Z42" s="10" t="n">
        <v>0</v>
      </c>
      <c r="AA42" s="10" t="n">
        <v>0</v>
      </c>
      <c r="AB42" s="10" t="n">
        <v>0</v>
      </c>
      <c r="AC42" s="10" t="n">
        <v>8</v>
      </c>
      <c r="AD42" s="10" t="n">
        <v>13.45644369550883</v>
      </c>
      <c r="AE42" s="10">
        <f>AC42-AD42</f>
        <v/>
      </c>
      <c r="AF42" s="10" t="n">
        <v>9560</v>
      </c>
      <c r="AG42" s="10" t="n">
        <v>13698.93479286617</v>
      </c>
      <c r="AH42" s="11">
        <f>AF42-AG42</f>
        <v/>
      </c>
      <c r="AI42" s="9" t="n">
        <v>8</v>
      </c>
      <c r="AJ42" s="10" t="n">
        <v>0</v>
      </c>
      <c r="AK42" s="10" t="n">
        <v>0</v>
      </c>
      <c r="AL42" s="10" t="n">
        <v>0</v>
      </c>
      <c r="AM42" s="10" t="n">
        <v>8</v>
      </c>
      <c r="AN42" s="10" t="n">
        <v>13.45644369550883</v>
      </c>
      <c r="AO42" s="10">
        <f>AM42-AN42</f>
        <v/>
      </c>
      <c r="AP42" s="10" t="n">
        <v>9097.5</v>
      </c>
      <c r="AQ42" s="10" t="n">
        <v>13698.93479286617</v>
      </c>
      <c r="AR42" s="11">
        <f>AP42-AQ42</f>
        <v/>
      </c>
      <c r="AS42" s="9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13.45644369550883</v>
      </c>
      <c r="AY42" s="10">
        <f>AW42-AX42</f>
        <v/>
      </c>
      <c r="AZ42" s="10" t="n">
        <v>0</v>
      </c>
      <c r="BA42" s="10" t="n">
        <v>13698.93479286617</v>
      </c>
      <c r="BB42" s="11">
        <f>AZ42-BA42</f>
        <v/>
      </c>
      <c r="BC42" s="9" t="n">
        <v>3</v>
      </c>
      <c r="BD42" s="10" t="n">
        <v>0</v>
      </c>
      <c r="BE42" s="10" t="n">
        <v>0</v>
      </c>
      <c r="BF42" s="10" t="n">
        <v>0</v>
      </c>
      <c r="BG42" s="10" t="n">
        <v>3</v>
      </c>
      <c r="BH42" s="10" t="n">
        <v>4.12814125576965</v>
      </c>
      <c r="BI42" s="10">
        <f>BG42-BH42</f>
        <v/>
      </c>
      <c r="BJ42" s="10" t="n">
        <v>3281.5</v>
      </c>
      <c r="BK42" s="10" t="n">
        <v>4251.486543962359</v>
      </c>
      <c r="BL42" s="11">
        <f>BJ42-BK42</f>
        <v/>
      </c>
      <c r="BN42" s="10">
        <f>SUM(J42,T42,AD42,AN42,AX42,BH42)</f>
        <v/>
      </c>
      <c r="BO42" s="10">
        <f>SUM(I42,S42,AC42,AM42,AW42,BG42)</f>
        <v/>
      </c>
      <c r="BP42" s="10">
        <f>BO42-BN42</f>
        <v/>
      </c>
      <c r="BQ42" s="10">
        <f>SUM(M42,W42,AG42,AQ42,BA42,BK42)</f>
        <v/>
      </c>
      <c r="BR42" s="10">
        <f>SUM(L42,V42,AF42,AP42,AZ42,BJ42)</f>
        <v/>
      </c>
      <c r="BS42" s="10">
        <f>BR42-BQ42</f>
        <v/>
      </c>
      <c r="BT42" s="10">
        <f>IFERROR(BR42/31*31,0)</f>
        <v/>
      </c>
    </row>
    <row r="43">
      <c r="A43" s="8" t="n">
        <v>32</v>
      </c>
      <c r="B43" s="8" t="inlineStr">
        <is>
          <t>2026-02-01</t>
        </is>
      </c>
      <c r="C43" s="8" t="inlineStr">
        <is>
          <t>ПТ</t>
        </is>
      </c>
      <c r="D43" s="8" t="inlineStr">
        <is>
          <t>Сентябов Дмитрий Григорьевич</t>
        </is>
      </c>
      <c r="E43" s="9" t="n">
        <v>0</v>
      </c>
      <c r="F43" s="10" t="n">
        <v>0</v>
      </c>
      <c r="G43" s="10" t="n">
        <v>0</v>
      </c>
      <c r="H43" s="10" t="n">
        <v>0</v>
      </c>
      <c r="I43" s="10" t="n">
        <v>0</v>
      </c>
      <c r="J43" s="10" t="n">
        <v>0.1950326031211078</v>
      </c>
      <c r="K43" s="10">
        <f>I43-J43</f>
        <v/>
      </c>
      <c r="L43" s="10" t="n">
        <v>0</v>
      </c>
      <c r="M43" s="10" t="n">
        <v>106.774743477412</v>
      </c>
      <c r="N43" s="11">
        <f>L43-M43</f>
        <v/>
      </c>
      <c r="O43" s="9" t="n">
        <v>1</v>
      </c>
      <c r="P43" s="10" t="n">
        <v>0</v>
      </c>
      <c r="Q43" s="10" t="n">
        <v>1</v>
      </c>
      <c r="R43" s="10" t="n">
        <v>0</v>
      </c>
      <c r="S43" s="10" t="n">
        <v>2</v>
      </c>
      <c r="T43" s="10" t="n">
        <v>2.508828485603341</v>
      </c>
      <c r="U43" s="10">
        <f>S43-T43</f>
        <v/>
      </c>
      <c r="V43" s="10" t="n">
        <v>963.75</v>
      </c>
      <c r="W43" s="10" t="n">
        <v>1715.225558372226</v>
      </c>
      <c r="X43" s="11">
        <f>V43-W43</f>
        <v/>
      </c>
      <c r="Y43" s="9" t="n">
        <v>5</v>
      </c>
      <c r="Z43" s="10" t="n">
        <v>0</v>
      </c>
      <c r="AA43" s="10" t="n">
        <v>0</v>
      </c>
      <c r="AB43" s="10" t="n">
        <v>0</v>
      </c>
      <c r="AC43" s="10" t="n">
        <v>5</v>
      </c>
      <c r="AD43" s="10" t="n">
        <v>2.508828485603341</v>
      </c>
      <c r="AE43" s="10">
        <f>AC43-AD43</f>
        <v/>
      </c>
      <c r="AF43" s="10" t="n">
        <v>5135.5</v>
      </c>
      <c r="AG43" s="10" t="n">
        <v>1715.225558372226</v>
      </c>
      <c r="AH43" s="11">
        <f>AF43-AG43</f>
        <v/>
      </c>
      <c r="AI43" s="9" t="n">
        <v>0</v>
      </c>
      <c r="AJ43" s="10" t="n">
        <v>0</v>
      </c>
      <c r="AK43" s="10" t="n">
        <v>0</v>
      </c>
      <c r="AL43" s="10" t="n">
        <v>0</v>
      </c>
      <c r="AM43" s="10" t="n">
        <v>0</v>
      </c>
      <c r="AN43" s="10" t="n">
        <v>2.508828485603341</v>
      </c>
      <c r="AO43" s="10">
        <f>AM43-AN43</f>
        <v/>
      </c>
      <c r="AP43" s="10" t="n">
        <v>0</v>
      </c>
      <c r="AQ43" s="10" t="n">
        <v>1715.225558372226</v>
      </c>
      <c r="AR43" s="11">
        <f>AP43-AQ43</f>
        <v/>
      </c>
      <c r="AS43" s="9" t="n">
        <v>4</v>
      </c>
      <c r="AT43" s="10" t="n">
        <v>0</v>
      </c>
      <c r="AU43" s="10" t="n">
        <v>0</v>
      </c>
      <c r="AV43" s="10" t="n">
        <v>0</v>
      </c>
      <c r="AW43" s="10" t="n">
        <v>4</v>
      </c>
      <c r="AX43" s="10" t="n">
        <v>2.508828485603341</v>
      </c>
      <c r="AY43" s="10">
        <f>AW43-AX43</f>
        <v/>
      </c>
      <c r="AZ43" s="10" t="n">
        <v>4193</v>
      </c>
      <c r="BA43" s="10" t="n">
        <v>1715.225558372226</v>
      </c>
      <c r="BB43" s="11">
        <f>AZ43-BA43</f>
        <v/>
      </c>
      <c r="BC43" s="9" t="n">
        <v>4</v>
      </c>
      <c r="BD43" s="10" t="n">
        <v>0</v>
      </c>
      <c r="BE43" s="10" t="n">
        <v>0</v>
      </c>
      <c r="BF43" s="10" t="n">
        <v>0</v>
      </c>
      <c r="BG43" s="10" t="n">
        <v>4</v>
      </c>
      <c r="BH43" s="10" t="n">
        <v>0.769653454465528</v>
      </c>
      <c r="BI43" s="10">
        <f>BG43-BH43</f>
        <v/>
      </c>
      <c r="BJ43" s="10" t="n">
        <v>4158</v>
      </c>
      <c r="BK43" s="10" t="n">
        <v>532.3230230336844</v>
      </c>
      <c r="BL43" s="11">
        <f>BJ43-BK43</f>
        <v/>
      </c>
      <c r="BN43" s="10">
        <f>SUM(J43,T43,AD43,AN43,AX43,BH43)</f>
        <v/>
      </c>
      <c r="BO43" s="10">
        <f>SUM(I43,S43,AC43,AM43,AW43,BG43)</f>
        <v/>
      </c>
      <c r="BP43" s="10">
        <f>BO43-BN43</f>
        <v/>
      </c>
      <c r="BQ43" s="10">
        <f>SUM(M43,W43,AG43,AQ43,BA43,BK43)</f>
        <v/>
      </c>
      <c r="BR43" s="10">
        <f>SUM(L43,V43,AF43,AP43,AZ43,BJ43)</f>
        <v/>
      </c>
      <c r="BS43" s="10">
        <f>BR43-BQ43</f>
        <v/>
      </c>
      <c r="BT43" s="10">
        <f>IFERROR(BR43/31*31,0)</f>
        <v/>
      </c>
    </row>
    <row r="44">
      <c r="A44" s="8" t="n">
        <v>33</v>
      </c>
      <c r="B44" s="8" t="inlineStr">
        <is>
          <t>2026-02-01</t>
        </is>
      </c>
      <c r="C44" s="8" t="inlineStr">
        <is>
          <t>ПТ</t>
        </is>
      </c>
      <c r="D44" s="8" t="inlineStr">
        <is>
          <t>Смирнова Татьяна Ивановна</t>
        </is>
      </c>
      <c r="E44" s="9" t="n">
        <v>2</v>
      </c>
      <c r="F44" s="10" t="n">
        <v>0</v>
      </c>
      <c r="G44" s="10" t="n">
        <v>0</v>
      </c>
      <c r="H44" s="10" t="n">
        <v>0</v>
      </c>
      <c r="I44" s="10" t="n">
        <v>2</v>
      </c>
      <c r="J44" s="10" t="n">
        <v>0.6382885193054437</v>
      </c>
      <c r="K44" s="10">
        <f>I44-J44</f>
        <v/>
      </c>
      <c r="L44" s="10" t="n">
        <v>1164.5</v>
      </c>
      <c r="M44" s="10" t="n">
        <v>390.0837295041451</v>
      </c>
      <c r="N44" s="11">
        <f>L44-M44</f>
        <v/>
      </c>
      <c r="O44" s="9" t="n">
        <v>3</v>
      </c>
      <c r="P44" s="10" t="n">
        <v>0</v>
      </c>
      <c r="Q44" s="10" t="n">
        <v>0</v>
      </c>
      <c r="R44" s="10" t="n">
        <v>0</v>
      </c>
      <c r="S44" s="10" t="n">
        <v>3</v>
      </c>
      <c r="T44" s="10" t="n">
        <v>8.210711407429116</v>
      </c>
      <c r="U44" s="10">
        <f>S44-T44</f>
        <v/>
      </c>
      <c r="V44" s="10" t="n">
        <v>3843</v>
      </c>
      <c r="W44" s="10" t="n">
        <v>6266.29070658653</v>
      </c>
      <c r="X44" s="11">
        <f>V44-W44</f>
        <v/>
      </c>
      <c r="Y44" s="9" t="n">
        <v>4</v>
      </c>
      <c r="Z44" s="10" t="n">
        <v>1</v>
      </c>
      <c r="AA44" s="10" t="n">
        <v>0</v>
      </c>
      <c r="AB44" s="10" t="n">
        <v>0</v>
      </c>
      <c r="AC44" s="10" t="n">
        <v>5</v>
      </c>
      <c r="AD44" s="10" t="n">
        <v>8.210711407429116</v>
      </c>
      <c r="AE44" s="10">
        <f>AC44-AD44</f>
        <v/>
      </c>
      <c r="AF44" s="10" t="n">
        <v>4653</v>
      </c>
      <c r="AG44" s="10" t="n">
        <v>6266.29070658653</v>
      </c>
      <c r="AH44" s="11">
        <f>AF44-AG44</f>
        <v/>
      </c>
      <c r="AI44" s="9" t="n">
        <v>2</v>
      </c>
      <c r="AJ44" s="10" t="n">
        <v>0</v>
      </c>
      <c r="AK44" s="10" t="n">
        <v>0</v>
      </c>
      <c r="AL44" s="10" t="n">
        <v>0</v>
      </c>
      <c r="AM44" s="10" t="n">
        <v>2</v>
      </c>
      <c r="AN44" s="10" t="n">
        <v>8.210711407429116</v>
      </c>
      <c r="AO44" s="10">
        <f>AM44-AN44</f>
        <v/>
      </c>
      <c r="AP44" s="10" t="n">
        <v>1323</v>
      </c>
      <c r="AQ44" s="10" t="n">
        <v>6266.29070658653</v>
      </c>
      <c r="AR44" s="11">
        <f>AP44-AQ44</f>
        <v/>
      </c>
      <c r="AS44" s="9" t="n">
        <v>4</v>
      </c>
      <c r="AT44" s="10" t="n">
        <v>0</v>
      </c>
      <c r="AU44" s="10" t="n">
        <v>2</v>
      </c>
      <c r="AV44" s="10" t="n">
        <v>0</v>
      </c>
      <c r="AW44" s="10" t="n">
        <v>6</v>
      </c>
      <c r="AX44" s="10" t="n">
        <v>8.210711407429116</v>
      </c>
      <c r="AY44" s="10">
        <f>AW44-AX44</f>
        <v/>
      </c>
      <c r="AZ44" s="10" t="n">
        <v>4429.25</v>
      </c>
      <c r="BA44" s="10" t="n">
        <v>6266.29070658653</v>
      </c>
      <c r="BB44" s="11">
        <f>AZ44-BA44</f>
        <v/>
      </c>
      <c r="BC44" s="9" t="n">
        <v>1</v>
      </c>
      <c r="BD44" s="10" t="n">
        <v>0</v>
      </c>
      <c r="BE44" s="10" t="n">
        <v>0</v>
      </c>
      <c r="BF44" s="10" t="n">
        <v>0</v>
      </c>
      <c r="BG44" s="10" t="n">
        <v>1</v>
      </c>
      <c r="BH44" s="10" t="n">
        <v>2.518865850978092</v>
      </c>
      <c r="BI44" s="10">
        <f>BG44-BH44</f>
        <v/>
      </c>
      <c r="BJ44" s="10" t="n">
        <v>0</v>
      </c>
      <c r="BK44" s="10" t="n">
        <v>1944.753444149727</v>
      </c>
      <c r="BL44" s="11">
        <f>BJ44-BK44</f>
        <v/>
      </c>
      <c r="BN44" s="10">
        <f>SUM(J44,T44,AD44,AN44,AX44,BH44)</f>
        <v/>
      </c>
      <c r="BO44" s="10">
        <f>SUM(I44,S44,AC44,AM44,AW44,BG44)</f>
        <v/>
      </c>
      <c r="BP44" s="10">
        <f>BO44-BN44</f>
        <v/>
      </c>
      <c r="BQ44" s="10">
        <f>SUM(M44,W44,AG44,AQ44,BA44,BK44)</f>
        <v/>
      </c>
      <c r="BR44" s="10">
        <f>SUM(L44,V44,AF44,AP44,AZ44,BJ44)</f>
        <v/>
      </c>
      <c r="BS44" s="10">
        <f>BR44-BQ44</f>
        <v/>
      </c>
      <c r="BT44" s="10">
        <f>IFERROR(BR44/31*31,0)</f>
        <v/>
      </c>
    </row>
    <row r="45">
      <c r="A45" s="8" t="n">
        <v>34</v>
      </c>
      <c r="B45" s="8" t="inlineStr">
        <is>
          <t>2026-02-01</t>
        </is>
      </c>
      <c r="C45" s="8" t="inlineStr">
        <is>
          <t>ПТ</t>
        </is>
      </c>
      <c r="D45" s="8" t="inlineStr">
        <is>
          <t>Широбокова Юлия Витальевна</t>
        </is>
      </c>
      <c r="E45" s="9" t="n">
        <v>0</v>
      </c>
      <c r="F45" s="10" t="n">
        <v>0</v>
      </c>
      <c r="G45" s="10" t="n">
        <v>0</v>
      </c>
      <c r="H45" s="10" t="n">
        <v>0</v>
      </c>
      <c r="I45" s="10" t="n">
        <v>0</v>
      </c>
      <c r="J45" s="10" t="n">
        <v>2.446772657337534</v>
      </c>
      <c r="K45" s="10">
        <f>I45-J45</f>
        <v/>
      </c>
      <c r="L45" s="10" t="n">
        <v>0</v>
      </c>
      <c r="M45" s="10" t="n">
        <v>2457.242763226841</v>
      </c>
      <c r="N45" s="11">
        <f>L45-M45</f>
        <v/>
      </c>
      <c r="O45" s="9" t="n">
        <v>34</v>
      </c>
      <c r="P45" s="10" t="n">
        <v>0</v>
      </c>
      <c r="Q45" s="10" t="n">
        <v>0</v>
      </c>
      <c r="R45" s="10" t="n">
        <v>0</v>
      </c>
      <c r="S45" s="10" t="n">
        <v>34</v>
      </c>
      <c r="T45" s="10" t="n">
        <v>31.47439372847828</v>
      </c>
      <c r="U45" s="10">
        <f>S45-T45</f>
        <v/>
      </c>
      <c r="V45" s="10" t="n">
        <v>42138.63</v>
      </c>
      <c r="W45" s="10" t="n">
        <v>39473.05751667282</v>
      </c>
      <c r="X45" s="11">
        <f>V45-W45</f>
        <v/>
      </c>
      <c r="Y45" s="9" t="n">
        <v>29</v>
      </c>
      <c r="Z45" s="10" t="n">
        <v>0</v>
      </c>
      <c r="AA45" s="10" t="n">
        <v>0</v>
      </c>
      <c r="AB45" s="10" t="n">
        <v>0</v>
      </c>
      <c r="AC45" s="10" t="n">
        <v>29</v>
      </c>
      <c r="AD45" s="10" t="n">
        <v>31.47439372847828</v>
      </c>
      <c r="AE45" s="10">
        <f>AC45-AD45</f>
        <v/>
      </c>
      <c r="AF45" s="10" t="n">
        <v>40512.45</v>
      </c>
      <c r="AG45" s="10" t="n">
        <v>39473.05751667282</v>
      </c>
      <c r="AH45" s="11">
        <f>AF45-AG45</f>
        <v/>
      </c>
      <c r="AI45" s="9" t="n">
        <v>41</v>
      </c>
      <c r="AJ45" s="10" t="n">
        <v>0</v>
      </c>
      <c r="AK45" s="10" t="n">
        <v>0</v>
      </c>
      <c r="AL45" s="10" t="n">
        <v>0</v>
      </c>
      <c r="AM45" s="10" t="n">
        <v>41</v>
      </c>
      <c r="AN45" s="10" t="n">
        <v>31.47439372847828</v>
      </c>
      <c r="AO45" s="10">
        <f>AM45-AN45</f>
        <v/>
      </c>
      <c r="AP45" s="10" t="n">
        <v>54795.96000000001</v>
      </c>
      <c r="AQ45" s="10" t="n">
        <v>39473.05751667282</v>
      </c>
      <c r="AR45" s="11">
        <f>AP45-AQ45</f>
        <v/>
      </c>
      <c r="AS45" s="9" t="n">
        <v>31</v>
      </c>
      <c r="AT45" s="10" t="n">
        <v>0</v>
      </c>
      <c r="AU45" s="10" t="n">
        <v>2</v>
      </c>
      <c r="AV45" s="10" t="n">
        <v>0</v>
      </c>
      <c r="AW45" s="10" t="n">
        <v>33</v>
      </c>
      <c r="AX45" s="10" t="n">
        <v>31.47439372847828</v>
      </c>
      <c r="AY45" s="10">
        <f>AW45-AX45</f>
        <v/>
      </c>
      <c r="AZ45" s="10" t="n">
        <v>40891.2</v>
      </c>
      <c r="BA45" s="10" t="n">
        <v>39473.05751667282</v>
      </c>
      <c r="BB45" s="11">
        <f>AZ45-BA45</f>
        <v/>
      </c>
      <c r="BC45" s="9" t="n">
        <v>15</v>
      </c>
      <c r="BD45" s="10" t="n">
        <v>0</v>
      </c>
      <c r="BE45" s="10" t="n">
        <v>0</v>
      </c>
      <c r="BF45" s="10" t="n">
        <v>0</v>
      </c>
      <c r="BG45" s="10" t="n">
        <v>15</v>
      </c>
      <c r="BH45" s="10" t="n">
        <v>9.655652428749352</v>
      </c>
      <c r="BI45" s="10">
        <f>BG45-BH45</f>
        <v/>
      </c>
      <c r="BJ45" s="10" t="n">
        <v>20731</v>
      </c>
      <c r="BK45" s="10" t="n">
        <v>12250.52717008186</v>
      </c>
      <c r="BL45" s="11">
        <f>BJ45-BK45</f>
        <v/>
      </c>
      <c r="BN45" s="10">
        <f>SUM(J45,T45,AD45,AN45,AX45,BH45)</f>
        <v/>
      </c>
      <c r="BO45" s="10">
        <f>SUM(I45,S45,AC45,AM45,AW45,BG45)</f>
        <v/>
      </c>
      <c r="BP45" s="10">
        <f>BO45-BN45</f>
        <v/>
      </c>
      <c r="BQ45" s="10">
        <f>SUM(M45,W45,AG45,AQ45,BA45,BK45)</f>
        <v/>
      </c>
      <c r="BR45" s="10">
        <f>SUM(L45,V45,AF45,AP45,AZ45,BJ45)</f>
        <v/>
      </c>
      <c r="BS45" s="10">
        <f>BR45-BQ45</f>
        <v/>
      </c>
      <c r="BT45" s="10">
        <f>IFERROR(BR45/31*31,0)</f>
        <v/>
      </c>
    </row>
    <row r="46">
      <c r="A46" s="7" t="n"/>
      <c r="B46" s="7" t="n"/>
      <c r="C46" s="7" t="n"/>
      <c r="D46" s="7" t="inlineStr">
        <is>
          <t>Итого ГРУППОВЫЕ ПРОГРАММЫ</t>
        </is>
      </c>
      <c r="E46" s="12">
        <f>SUM(E40:E45)</f>
        <v/>
      </c>
      <c r="F46" s="13">
        <f>SUM(F40:F45)</f>
        <v/>
      </c>
      <c r="G46" s="13">
        <f>SUM(G40:G45)</f>
        <v/>
      </c>
      <c r="H46" s="13">
        <f>SUM(H40:H45)</f>
        <v/>
      </c>
      <c r="I46" s="13">
        <f>SUM(I40:I45)</f>
        <v/>
      </c>
      <c r="J46" s="13">
        <f>SUM(J40:J45)</f>
        <v/>
      </c>
      <c r="K46" s="13">
        <f>SUM(K40:K45)</f>
        <v/>
      </c>
      <c r="L46" s="13">
        <f>SUM(L40:L45)</f>
        <v/>
      </c>
      <c r="M46" s="13">
        <f>SUM(M40:M45)</f>
        <v/>
      </c>
      <c r="N46" s="14">
        <f>SUM(N40:N45)</f>
        <v/>
      </c>
      <c r="O46" s="12">
        <f>SUM(O40:O45)</f>
        <v/>
      </c>
      <c r="P46" s="13">
        <f>SUM(P40:P45)</f>
        <v/>
      </c>
      <c r="Q46" s="13">
        <f>SUM(Q40:Q45)</f>
        <v/>
      </c>
      <c r="R46" s="13">
        <f>SUM(R40:R45)</f>
        <v/>
      </c>
      <c r="S46" s="13">
        <f>SUM(S40:S45)</f>
        <v/>
      </c>
      <c r="T46" s="13">
        <f>SUM(T40:T45)</f>
        <v/>
      </c>
      <c r="U46" s="13">
        <f>SUM(U40:U45)</f>
        <v/>
      </c>
      <c r="V46" s="13">
        <f>SUM(V40:V45)</f>
        <v/>
      </c>
      <c r="W46" s="13">
        <f>SUM(W40:W45)</f>
        <v/>
      </c>
      <c r="X46" s="14">
        <f>SUM(X40:X45)</f>
        <v/>
      </c>
      <c r="Y46" s="12">
        <f>SUM(Y40:Y45)</f>
        <v/>
      </c>
      <c r="Z46" s="13">
        <f>SUM(Z40:Z45)</f>
        <v/>
      </c>
      <c r="AA46" s="13">
        <f>SUM(AA40:AA45)</f>
        <v/>
      </c>
      <c r="AB46" s="13">
        <f>SUM(AB40:AB45)</f>
        <v/>
      </c>
      <c r="AC46" s="13">
        <f>SUM(AC40:AC45)</f>
        <v/>
      </c>
      <c r="AD46" s="13">
        <f>SUM(AD40:AD45)</f>
        <v/>
      </c>
      <c r="AE46" s="13">
        <f>SUM(AE40:AE45)</f>
        <v/>
      </c>
      <c r="AF46" s="13">
        <f>SUM(AF40:AF45)</f>
        <v/>
      </c>
      <c r="AG46" s="13">
        <f>SUM(AG40:AG45)</f>
        <v/>
      </c>
      <c r="AH46" s="14">
        <f>SUM(AH40:AH45)</f>
        <v/>
      </c>
      <c r="AI46" s="12">
        <f>SUM(AI40:AI45)</f>
        <v/>
      </c>
      <c r="AJ46" s="13">
        <f>SUM(AJ40:AJ45)</f>
        <v/>
      </c>
      <c r="AK46" s="13">
        <f>SUM(AK40:AK45)</f>
        <v/>
      </c>
      <c r="AL46" s="13">
        <f>SUM(AL40:AL45)</f>
        <v/>
      </c>
      <c r="AM46" s="13">
        <f>SUM(AM40:AM45)</f>
        <v/>
      </c>
      <c r="AN46" s="13">
        <f>SUM(AN40:AN45)</f>
        <v/>
      </c>
      <c r="AO46" s="13">
        <f>SUM(AO40:AO45)</f>
        <v/>
      </c>
      <c r="AP46" s="13">
        <f>SUM(AP40:AP45)</f>
        <v/>
      </c>
      <c r="AQ46" s="13">
        <f>SUM(AQ40:AQ45)</f>
        <v/>
      </c>
      <c r="AR46" s="14">
        <f>SUM(AR40:AR45)</f>
        <v/>
      </c>
      <c r="AS46" s="12">
        <f>SUM(AS40:AS45)</f>
        <v/>
      </c>
      <c r="AT46" s="13">
        <f>SUM(AT40:AT45)</f>
        <v/>
      </c>
      <c r="AU46" s="13">
        <f>SUM(AU40:AU45)</f>
        <v/>
      </c>
      <c r="AV46" s="13">
        <f>SUM(AV40:AV45)</f>
        <v/>
      </c>
      <c r="AW46" s="13">
        <f>SUM(AW40:AW45)</f>
        <v/>
      </c>
      <c r="AX46" s="13">
        <f>SUM(AX40:AX45)</f>
        <v/>
      </c>
      <c r="AY46" s="13">
        <f>SUM(AY40:AY45)</f>
        <v/>
      </c>
      <c r="AZ46" s="13">
        <f>SUM(AZ40:AZ45)</f>
        <v/>
      </c>
      <c r="BA46" s="13">
        <f>SUM(BA40:BA45)</f>
        <v/>
      </c>
      <c r="BB46" s="14">
        <f>SUM(BB40:BB45)</f>
        <v/>
      </c>
      <c r="BC46" s="12">
        <f>SUM(BC40:BC45)</f>
        <v/>
      </c>
      <c r="BD46" s="13">
        <f>SUM(BD40:BD45)</f>
        <v/>
      </c>
      <c r="BE46" s="13">
        <f>SUM(BE40:BE45)</f>
        <v/>
      </c>
      <c r="BF46" s="13">
        <f>SUM(BF40:BF45)</f>
        <v/>
      </c>
      <c r="BG46" s="13">
        <f>SUM(BG40:BG45)</f>
        <v/>
      </c>
      <c r="BH46" s="13">
        <f>SUM(BH40:BH45)</f>
        <v/>
      </c>
      <c r="BI46" s="13">
        <f>SUM(BI40:BI45)</f>
        <v/>
      </c>
      <c r="BJ46" s="13">
        <f>SUM(BJ40:BJ45)</f>
        <v/>
      </c>
      <c r="BK46" s="13">
        <f>SUM(BK40:BK45)</f>
        <v/>
      </c>
      <c r="BL46" s="14">
        <f>SUM(BL40:BL45)</f>
        <v/>
      </c>
      <c r="BM46" s="7">
        <f>SUM(BM40:BM45)</f>
        <v/>
      </c>
      <c r="BN46" s="13">
        <f>SUM(BN40:BN45)</f>
        <v/>
      </c>
      <c r="BO46" s="13">
        <f>SUM(BO40:BO45)</f>
        <v/>
      </c>
      <c r="BP46" s="13">
        <f>BO46-BN46</f>
        <v/>
      </c>
      <c r="BQ46" s="13">
        <f>SUM(BQ40:BQ45)</f>
        <v/>
      </c>
      <c r="BR46" s="13">
        <f>SUM(BR40:BR45)</f>
        <v/>
      </c>
      <c r="BS46" s="13">
        <f>BR46-BQ46</f>
        <v/>
      </c>
      <c r="BT46" s="13">
        <f>IFERROR(BR46/31*31,0)</f>
        <v/>
      </c>
    </row>
    <row r="48">
      <c r="A48" s="7" t="n"/>
      <c r="B48" s="7" t="n"/>
      <c r="C48" s="7" t="n"/>
      <c r="D48" s="7" t="inlineStr">
        <is>
          <t>БОЕВЫЕ ИСКУССТВА</t>
        </is>
      </c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7" t="n"/>
      <c r="O48" s="7" t="n"/>
      <c r="P48" s="7" t="n"/>
      <c r="Q48" s="7" t="n"/>
      <c r="R48" s="7" t="n"/>
      <c r="S48" s="7" t="n"/>
      <c r="T48" s="7" t="n"/>
      <c r="U48" s="7" t="n"/>
      <c r="V48" s="7" t="n"/>
      <c r="W48" s="7" t="n"/>
      <c r="X48" s="7" t="n"/>
      <c r="Y48" s="7" t="n"/>
      <c r="Z48" s="7" t="n"/>
      <c r="AA48" s="7" t="n"/>
      <c r="AB48" s="7" t="n"/>
      <c r="AC48" s="7" t="n"/>
      <c r="AD48" s="7" t="n"/>
      <c r="AE48" s="7" t="n"/>
      <c r="AF48" s="7" t="n"/>
      <c r="AG48" s="7" t="n"/>
      <c r="AH48" s="7" t="n"/>
      <c r="AI48" s="7" t="n"/>
      <c r="AJ48" s="7" t="n"/>
      <c r="AK48" s="7" t="n"/>
      <c r="AL48" s="7" t="n"/>
      <c r="AM48" s="7" t="n"/>
      <c r="AN48" s="7" t="n"/>
      <c r="AO48" s="7" t="n"/>
      <c r="AP48" s="7" t="n"/>
      <c r="AQ48" s="7" t="n"/>
      <c r="AR48" s="7" t="n"/>
      <c r="AS48" s="7" t="n"/>
      <c r="AT48" s="7" t="n"/>
      <c r="AU48" s="7" t="n"/>
      <c r="AV48" s="7" t="n"/>
      <c r="AW48" s="7" t="n"/>
      <c r="AX48" s="7" t="n"/>
      <c r="AY48" s="7" t="n"/>
      <c r="AZ48" s="7" t="n"/>
      <c r="BA48" s="7" t="n"/>
      <c r="BB48" s="7" t="n"/>
      <c r="BC48" s="7" t="n"/>
      <c r="BD48" s="7" t="n"/>
      <c r="BE48" s="7" t="n"/>
      <c r="BF48" s="7" t="n"/>
      <c r="BG48" s="7" t="n"/>
      <c r="BH48" s="7" t="n"/>
      <c r="BI48" s="7" t="n"/>
      <c r="BJ48" s="7" t="n"/>
      <c r="BK48" s="7" t="n"/>
      <c r="BL48" s="7" t="n"/>
      <c r="BM48" s="7" t="n"/>
      <c r="BN48" s="7" t="n"/>
      <c r="BO48" s="7" t="n"/>
      <c r="BP48" s="7" t="n"/>
      <c r="BQ48" s="7" t="n"/>
      <c r="BR48" s="7" t="n"/>
      <c r="BS48" s="7" t="n"/>
      <c r="BT48" s="7" t="n"/>
    </row>
    <row r="49">
      <c r="A49" s="8" t="n">
        <v>35</v>
      </c>
      <c r="B49" s="8" t="inlineStr">
        <is>
          <t>2026-02-01</t>
        </is>
      </c>
      <c r="C49" s="8" t="inlineStr">
        <is>
          <t>ПТ</t>
        </is>
      </c>
      <c r="D49" s="8" t="inlineStr">
        <is>
          <t>Агафонов Иван Александрович</t>
        </is>
      </c>
      <c r="E49" s="9" t="n">
        <v>0</v>
      </c>
      <c r="F49" s="10" t="n">
        <v>0</v>
      </c>
      <c r="G49" s="10" t="n">
        <v>0</v>
      </c>
      <c r="H49" s="10" t="n">
        <v>0</v>
      </c>
      <c r="I49" s="10" t="n">
        <v>0</v>
      </c>
      <c r="J49" s="10" t="n">
        <v>0.01773023664737344</v>
      </c>
      <c r="K49" s="10">
        <f>I49-J49</f>
        <v/>
      </c>
      <c r="L49" s="10" t="n">
        <v>0</v>
      </c>
      <c r="M49" s="10" t="n">
        <v>0</v>
      </c>
      <c r="N49" s="11">
        <f>L49-M49</f>
        <v/>
      </c>
      <c r="O49" s="9" t="n">
        <v>0</v>
      </c>
      <c r="P49" s="10" t="n">
        <v>0</v>
      </c>
      <c r="Q49" s="10" t="n">
        <v>0</v>
      </c>
      <c r="R49" s="10" t="n">
        <v>0</v>
      </c>
      <c r="S49" s="10" t="n">
        <v>0</v>
      </c>
      <c r="T49" s="10" t="n">
        <v>0.228075316873031</v>
      </c>
      <c r="U49" s="10">
        <f>S49-T49</f>
        <v/>
      </c>
      <c r="V49" s="10" t="n">
        <v>0</v>
      </c>
      <c r="W49" s="10" t="n">
        <v>0</v>
      </c>
      <c r="X49" s="11">
        <f>V49-W49</f>
        <v/>
      </c>
      <c r="Y49" s="9" t="n">
        <v>0</v>
      </c>
      <c r="Z49" s="10" t="n">
        <v>0</v>
      </c>
      <c r="AA49" s="10" t="n">
        <v>0</v>
      </c>
      <c r="AB49" s="10" t="n">
        <v>0</v>
      </c>
      <c r="AC49" s="10" t="n">
        <v>0</v>
      </c>
      <c r="AD49" s="10" t="n">
        <v>0.228075316873031</v>
      </c>
      <c r="AE49" s="10">
        <f>AC49-AD49</f>
        <v/>
      </c>
      <c r="AF49" s="10" t="n">
        <v>0</v>
      </c>
      <c r="AG49" s="10" t="n">
        <v>0</v>
      </c>
      <c r="AH49" s="11">
        <f>AF49-AG49</f>
        <v/>
      </c>
      <c r="AI49" s="9" t="n">
        <v>0</v>
      </c>
      <c r="AJ49" s="10" t="n">
        <v>0</v>
      </c>
      <c r="AK49" s="10" t="n">
        <v>1</v>
      </c>
      <c r="AL49" s="10" t="n">
        <v>0</v>
      </c>
      <c r="AM49" s="10" t="n">
        <v>1</v>
      </c>
      <c r="AN49" s="10" t="n">
        <v>0.228075316873031</v>
      </c>
      <c r="AO49" s="10">
        <f>AM49-AN49</f>
        <v/>
      </c>
      <c r="AP49" s="10" t="n">
        <v>0</v>
      </c>
      <c r="AQ49" s="10" t="n">
        <v>0</v>
      </c>
      <c r="AR49" s="11">
        <f>AP49-AQ49</f>
        <v/>
      </c>
      <c r="AS49" s="9" t="n">
        <v>0</v>
      </c>
      <c r="AT49" s="10" t="n">
        <v>0</v>
      </c>
      <c r="AU49" s="10" t="n">
        <v>0</v>
      </c>
      <c r="AV49" s="10" t="n">
        <v>0</v>
      </c>
      <c r="AW49" s="10" t="n">
        <v>0</v>
      </c>
      <c r="AX49" s="10" t="n">
        <v>0.228075316873031</v>
      </c>
      <c r="AY49" s="10">
        <f>AW49-AX49</f>
        <v/>
      </c>
      <c r="AZ49" s="10" t="n">
        <v>0</v>
      </c>
      <c r="BA49" s="10" t="n">
        <v>0</v>
      </c>
      <c r="BB49" s="11">
        <f>AZ49-BA49</f>
        <v/>
      </c>
      <c r="BC49" s="9" t="n">
        <v>0</v>
      </c>
      <c r="BD49" s="10" t="n">
        <v>0</v>
      </c>
      <c r="BE49" s="10" t="n">
        <v>0</v>
      </c>
      <c r="BF49" s="10" t="n">
        <v>0</v>
      </c>
      <c r="BG49" s="10" t="n">
        <v>0</v>
      </c>
      <c r="BH49" s="10" t="n">
        <v>0.06996849586050255</v>
      </c>
      <c r="BI49" s="10">
        <f>BG49-BH49</f>
        <v/>
      </c>
      <c r="BJ49" s="10" t="n">
        <v>0</v>
      </c>
      <c r="BK49" s="10" t="n">
        <v>0</v>
      </c>
      <c r="BL49" s="11">
        <f>BJ49-BK49</f>
        <v/>
      </c>
      <c r="BN49" s="10">
        <f>SUM(J49,T49,AD49,AN49,AX49,BH49)</f>
        <v/>
      </c>
      <c r="BO49" s="10">
        <f>SUM(I49,S49,AC49,AM49,AW49,BG49)</f>
        <v/>
      </c>
      <c r="BP49" s="10">
        <f>BO49-BN49</f>
        <v/>
      </c>
      <c r="BQ49" s="10">
        <f>SUM(M49,W49,AG49,AQ49,BA49,BK49)</f>
        <v/>
      </c>
      <c r="BR49" s="10">
        <f>SUM(L49,V49,AF49,AP49,AZ49,BJ49)</f>
        <v/>
      </c>
      <c r="BS49" s="10">
        <f>BR49-BQ49</f>
        <v/>
      </c>
      <c r="BT49" s="10">
        <f>IFERROR(BR49/31*31,0)</f>
        <v/>
      </c>
    </row>
    <row r="50">
      <c r="A50" s="8" t="n">
        <v>36</v>
      </c>
      <c r="B50" s="8" t="inlineStr">
        <is>
          <t>2026-02-01</t>
        </is>
      </c>
      <c r="C50" s="8" t="inlineStr">
        <is>
          <t>ПТ</t>
        </is>
      </c>
      <c r="D50" s="8" t="inlineStr">
        <is>
          <t>Колесников Сергей Юрьевич</t>
        </is>
      </c>
      <c r="E50" s="9" t="n">
        <v>2</v>
      </c>
      <c r="F50" s="10" t="n">
        <v>0</v>
      </c>
      <c r="G50" s="10" t="n">
        <v>0</v>
      </c>
      <c r="H50" s="10" t="n">
        <v>0</v>
      </c>
      <c r="I50" s="10" t="n">
        <v>2</v>
      </c>
      <c r="J50" s="10" t="n">
        <v>3.528317092827314</v>
      </c>
      <c r="K50" s="10">
        <f>I50-J50</f>
        <v/>
      </c>
      <c r="L50" s="10" t="n">
        <v>2227.5</v>
      </c>
      <c r="M50" s="10" t="n">
        <v>2047.227748273579</v>
      </c>
      <c r="N50" s="11">
        <f>L50-M50</f>
        <v/>
      </c>
      <c r="O50" s="9" t="n">
        <v>7</v>
      </c>
      <c r="P50" s="10" t="n">
        <v>26</v>
      </c>
      <c r="Q50" s="10" t="n">
        <v>0</v>
      </c>
      <c r="R50" s="10" t="n">
        <v>0</v>
      </c>
      <c r="S50" s="10" t="n">
        <v>33</v>
      </c>
      <c r="T50" s="10" t="n">
        <v>45.38698805773316</v>
      </c>
      <c r="U50" s="10">
        <f>S50-T50</f>
        <v/>
      </c>
      <c r="V50" s="10" t="n">
        <v>22950.42</v>
      </c>
      <c r="W50" s="10" t="n">
        <v>32886.59137252347</v>
      </c>
      <c r="X50" s="11">
        <f>V50-W50</f>
        <v/>
      </c>
      <c r="Y50" s="9" t="n">
        <v>6</v>
      </c>
      <c r="Z50" s="10" t="n">
        <v>34</v>
      </c>
      <c r="AA50" s="10" t="n">
        <v>0</v>
      </c>
      <c r="AB50" s="10" t="n">
        <v>0</v>
      </c>
      <c r="AC50" s="10" t="n">
        <v>40</v>
      </c>
      <c r="AD50" s="10" t="n">
        <v>45.38698805773316</v>
      </c>
      <c r="AE50" s="10">
        <f>AC50-AD50</f>
        <v/>
      </c>
      <c r="AF50" s="10" t="n">
        <v>27213.33</v>
      </c>
      <c r="AG50" s="10" t="n">
        <v>32886.59137252347</v>
      </c>
      <c r="AH50" s="11">
        <f>AF50-AG50</f>
        <v/>
      </c>
      <c r="AI50" s="9" t="n">
        <v>6</v>
      </c>
      <c r="AJ50" s="10" t="n">
        <v>37</v>
      </c>
      <c r="AK50" s="10" t="n">
        <v>0</v>
      </c>
      <c r="AL50" s="10" t="n">
        <v>0</v>
      </c>
      <c r="AM50" s="10" t="n">
        <v>43</v>
      </c>
      <c r="AN50" s="10" t="n">
        <v>45.38698805773316</v>
      </c>
      <c r="AO50" s="10">
        <f>AM50-AN50</f>
        <v/>
      </c>
      <c r="AP50" s="10" t="n">
        <v>30075.42</v>
      </c>
      <c r="AQ50" s="10" t="n">
        <v>32886.59137252347</v>
      </c>
      <c r="AR50" s="11">
        <f>AP50-AQ50</f>
        <v/>
      </c>
      <c r="AS50" s="9" t="n">
        <v>8</v>
      </c>
      <c r="AT50" s="10" t="n">
        <v>29</v>
      </c>
      <c r="AU50" s="10" t="n">
        <v>0</v>
      </c>
      <c r="AV50" s="10" t="n">
        <v>0</v>
      </c>
      <c r="AW50" s="10" t="n">
        <v>37</v>
      </c>
      <c r="AX50" s="10" t="n">
        <v>45.38698805773316</v>
      </c>
      <c r="AY50" s="10">
        <f>AW50-AX50</f>
        <v/>
      </c>
      <c r="AZ50" s="10" t="n">
        <v>28408.75</v>
      </c>
      <c r="BA50" s="10" t="n">
        <v>32886.59137252347</v>
      </c>
      <c r="BB50" s="11">
        <f>AZ50-BA50</f>
        <v/>
      </c>
      <c r="BC50" s="9" t="n">
        <v>2</v>
      </c>
      <c r="BD50" s="10" t="n">
        <v>14</v>
      </c>
      <c r="BE50" s="10" t="n">
        <v>0</v>
      </c>
      <c r="BF50" s="10" t="n">
        <v>0</v>
      </c>
      <c r="BG50" s="10" t="n">
        <v>16</v>
      </c>
      <c r="BH50" s="10" t="n">
        <v>13.92373067624001</v>
      </c>
      <c r="BI50" s="10">
        <f>BG50-BH50</f>
        <v/>
      </c>
      <c r="BJ50" s="10" t="n">
        <v>10732.5</v>
      </c>
      <c r="BK50" s="10" t="n">
        <v>10206.40676163251</v>
      </c>
      <c r="BL50" s="11">
        <f>BJ50-BK50</f>
        <v/>
      </c>
      <c r="BN50" s="10">
        <f>SUM(J50,T50,AD50,AN50,AX50,BH50)</f>
        <v/>
      </c>
      <c r="BO50" s="10">
        <f>SUM(I50,S50,AC50,AM50,AW50,BG50)</f>
        <v/>
      </c>
      <c r="BP50" s="10">
        <f>BO50-BN50</f>
        <v/>
      </c>
      <c r="BQ50" s="10">
        <f>SUM(M50,W50,AG50,AQ50,BA50,BK50)</f>
        <v/>
      </c>
      <c r="BR50" s="10">
        <f>SUM(L50,V50,AF50,AP50,AZ50,BJ50)</f>
        <v/>
      </c>
      <c r="BS50" s="10">
        <f>BR50-BQ50</f>
        <v/>
      </c>
      <c r="BT50" s="10">
        <f>IFERROR(BR50/31*31,0)</f>
        <v/>
      </c>
    </row>
    <row r="51">
      <c r="A51" s="8" t="n">
        <v>37</v>
      </c>
      <c r="B51" s="8" t="inlineStr">
        <is>
          <t>2026-02-01</t>
        </is>
      </c>
      <c r="C51" s="8" t="inlineStr">
        <is>
          <t>ПТ</t>
        </is>
      </c>
      <c r="D51" s="8" t="inlineStr">
        <is>
          <t>Овчинников Степан Анатольевич</t>
        </is>
      </c>
      <c r="E51" s="9" t="n">
        <v>0</v>
      </c>
      <c r="F51" s="10" t="n">
        <v>7</v>
      </c>
      <c r="G51" s="10" t="n">
        <v>0</v>
      </c>
      <c r="H51" s="10" t="n">
        <v>0</v>
      </c>
      <c r="I51" s="10" t="n">
        <v>7</v>
      </c>
      <c r="J51" s="10" t="n">
        <v>4.574401055022347</v>
      </c>
      <c r="K51" s="10">
        <f>I51-J51</f>
        <v/>
      </c>
      <c r="L51" s="10" t="n">
        <v>4016.25</v>
      </c>
      <c r="M51" s="10" t="n">
        <v>2468.632069197765</v>
      </c>
      <c r="N51" s="11">
        <f>L51-M51</f>
        <v/>
      </c>
      <c r="O51" s="9" t="n">
        <v>0</v>
      </c>
      <c r="P51" s="10" t="n">
        <v>49</v>
      </c>
      <c r="Q51" s="10" t="n">
        <v>0</v>
      </c>
      <c r="R51" s="10" t="n">
        <v>0</v>
      </c>
      <c r="S51" s="10" t="n">
        <v>49</v>
      </c>
      <c r="T51" s="10" t="n">
        <v>58.84343175324199</v>
      </c>
      <c r="U51" s="10">
        <f>S51-T51</f>
        <v/>
      </c>
      <c r="V51" s="10" t="n">
        <v>32882.5</v>
      </c>
      <c r="W51" s="10" t="n">
        <v>39656.01490956586</v>
      </c>
      <c r="X51" s="11">
        <f>V51-W51</f>
        <v/>
      </c>
      <c r="Y51" s="9" t="n">
        <v>2</v>
      </c>
      <c r="Z51" s="10" t="n">
        <v>91</v>
      </c>
      <c r="AA51" s="10" t="n">
        <v>0</v>
      </c>
      <c r="AB51" s="10" t="n">
        <v>0</v>
      </c>
      <c r="AC51" s="10" t="n">
        <v>93</v>
      </c>
      <c r="AD51" s="10" t="n">
        <v>58.84343175324199</v>
      </c>
      <c r="AE51" s="10">
        <f>AC51-AD51</f>
        <v/>
      </c>
      <c r="AF51" s="10" t="n">
        <v>57838.67</v>
      </c>
      <c r="AG51" s="10" t="n">
        <v>39656.01490956586</v>
      </c>
      <c r="AH51" s="11">
        <f>AF51-AG51</f>
        <v/>
      </c>
      <c r="AI51" s="9" t="n">
        <v>1</v>
      </c>
      <c r="AJ51" s="10" t="n">
        <v>55</v>
      </c>
      <c r="AK51" s="10" t="n">
        <v>0</v>
      </c>
      <c r="AL51" s="10" t="n">
        <v>0</v>
      </c>
      <c r="AM51" s="10" t="n">
        <v>56</v>
      </c>
      <c r="AN51" s="10" t="n">
        <v>58.84343175324199</v>
      </c>
      <c r="AO51" s="10">
        <f>AM51-AN51</f>
        <v/>
      </c>
      <c r="AP51" s="10" t="n">
        <v>36828.75</v>
      </c>
      <c r="AQ51" s="10" t="n">
        <v>39656.01490956586</v>
      </c>
      <c r="AR51" s="11">
        <f>AP51-AQ51</f>
        <v/>
      </c>
      <c r="AS51" s="9" t="n">
        <v>2</v>
      </c>
      <c r="AT51" s="10" t="n">
        <v>61</v>
      </c>
      <c r="AU51" s="10" t="n">
        <v>0</v>
      </c>
      <c r="AV51" s="10" t="n">
        <v>0</v>
      </c>
      <c r="AW51" s="10" t="n">
        <v>63</v>
      </c>
      <c r="AX51" s="10" t="n">
        <v>58.84343175324199</v>
      </c>
      <c r="AY51" s="10">
        <f>AW51-AX51</f>
        <v/>
      </c>
      <c r="AZ51" s="10" t="n">
        <v>43065.83</v>
      </c>
      <c r="BA51" s="10" t="n">
        <v>39656.01490956586</v>
      </c>
      <c r="BB51" s="11">
        <f>AZ51-BA51</f>
        <v/>
      </c>
      <c r="BC51" s="9" t="n">
        <v>1</v>
      </c>
      <c r="BD51" s="10" t="n">
        <v>31</v>
      </c>
      <c r="BE51" s="10" t="n">
        <v>0</v>
      </c>
      <c r="BF51" s="10" t="n">
        <v>0</v>
      </c>
      <c r="BG51" s="10" t="n">
        <v>32</v>
      </c>
      <c r="BH51" s="10" t="n">
        <v>18.05187193200966</v>
      </c>
      <c r="BI51" s="10">
        <f>BG51-BH51</f>
        <v/>
      </c>
      <c r="BJ51" s="10" t="n">
        <v>20954.16</v>
      </c>
      <c r="BK51" s="10" t="n">
        <v>12307.30829253878</v>
      </c>
      <c r="BL51" s="11">
        <f>BJ51-BK51</f>
        <v/>
      </c>
      <c r="BN51" s="10">
        <f>SUM(J51,T51,AD51,AN51,AX51,BH51)</f>
        <v/>
      </c>
      <c r="BO51" s="10">
        <f>SUM(I51,S51,AC51,AM51,AW51,BG51)</f>
        <v/>
      </c>
      <c r="BP51" s="10">
        <f>BO51-BN51</f>
        <v/>
      </c>
      <c r="BQ51" s="10">
        <f>SUM(M51,W51,AG51,AQ51,BA51,BK51)</f>
        <v/>
      </c>
      <c r="BR51" s="10">
        <f>SUM(L51,V51,AF51,AP51,AZ51,BJ51)</f>
        <v/>
      </c>
      <c r="BS51" s="10">
        <f>BR51-BQ51</f>
        <v/>
      </c>
      <c r="BT51" s="10">
        <f>IFERROR(BR51/31*31,0)</f>
        <v/>
      </c>
    </row>
    <row r="52">
      <c r="A52" s="7" t="n"/>
      <c r="B52" s="7" t="n"/>
      <c r="C52" s="7" t="n"/>
      <c r="D52" s="7" t="inlineStr">
        <is>
          <t>Итого БОЕВЫЕ ИСКУССТВА</t>
        </is>
      </c>
      <c r="E52" s="12">
        <f>SUM(E49:E51)</f>
        <v/>
      </c>
      <c r="F52" s="13">
        <f>SUM(F49:F51)</f>
        <v/>
      </c>
      <c r="G52" s="13">
        <f>SUM(G49:G51)</f>
        <v/>
      </c>
      <c r="H52" s="13">
        <f>SUM(H49:H51)</f>
        <v/>
      </c>
      <c r="I52" s="13">
        <f>SUM(I49:I51)</f>
        <v/>
      </c>
      <c r="J52" s="13">
        <f>SUM(J49:J51)</f>
        <v/>
      </c>
      <c r="K52" s="13">
        <f>SUM(K49:K51)</f>
        <v/>
      </c>
      <c r="L52" s="13">
        <f>SUM(L49:L51)</f>
        <v/>
      </c>
      <c r="M52" s="13">
        <f>SUM(M49:M51)</f>
        <v/>
      </c>
      <c r="N52" s="14">
        <f>SUM(N49:N51)</f>
        <v/>
      </c>
      <c r="O52" s="12">
        <f>SUM(O49:O51)</f>
        <v/>
      </c>
      <c r="P52" s="13">
        <f>SUM(P49:P51)</f>
        <v/>
      </c>
      <c r="Q52" s="13">
        <f>SUM(Q49:Q51)</f>
        <v/>
      </c>
      <c r="R52" s="13">
        <f>SUM(R49:R51)</f>
        <v/>
      </c>
      <c r="S52" s="13">
        <f>SUM(S49:S51)</f>
        <v/>
      </c>
      <c r="T52" s="13">
        <f>SUM(T49:T51)</f>
        <v/>
      </c>
      <c r="U52" s="13">
        <f>SUM(U49:U51)</f>
        <v/>
      </c>
      <c r="V52" s="13">
        <f>SUM(V49:V51)</f>
        <v/>
      </c>
      <c r="W52" s="13">
        <f>SUM(W49:W51)</f>
        <v/>
      </c>
      <c r="X52" s="14">
        <f>SUM(X49:X51)</f>
        <v/>
      </c>
      <c r="Y52" s="12">
        <f>SUM(Y49:Y51)</f>
        <v/>
      </c>
      <c r="Z52" s="13">
        <f>SUM(Z49:Z51)</f>
        <v/>
      </c>
      <c r="AA52" s="13">
        <f>SUM(AA49:AA51)</f>
        <v/>
      </c>
      <c r="AB52" s="13">
        <f>SUM(AB49:AB51)</f>
        <v/>
      </c>
      <c r="AC52" s="13">
        <f>SUM(AC49:AC51)</f>
        <v/>
      </c>
      <c r="AD52" s="13">
        <f>SUM(AD49:AD51)</f>
        <v/>
      </c>
      <c r="AE52" s="13">
        <f>SUM(AE49:AE51)</f>
        <v/>
      </c>
      <c r="AF52" s="13">
        <f>SUM(AF49:AF51)</f>
        <v/>
      </c>
      <c r="AG52" s="13">
        <f>SUM(AG49:AG51)</f>
        <v/>
      </c>
      <c r="AH52" s="14">
        <f>SUM(AH49:AH51)</f>
        <v/>
      </c>
      <c r="AI52" s="12">
        <f>SUM(AI49:AI51)</f>
        <v/>
      </c>
      <c r="AJ52" s="13">
        <f>SUM(AJ49:AJ51)</f>
        <v/>
      </c>
      <c r="AK52" s="13">
        <f>SUM(AK49:AK51)</f>
        <v/>
      </c>
      <c r="AL52" s="13">
        <f>SUM(AL49:AL51)</f>
        <v/>
      </c>
      <c r="AM52" s="13">
        <f>SUM(AM49:AM51)</f>
        <v/>
      </c>
      <c r="AN52" s="13">
        <f>SUM(AN49:AN51)</f>
        <v/>
      </c>
      <c r="AO52" s="13">
        <f>SUM(AO49:AO51)</f>
        <v/>
      </c>
      <c r="AP52" s="13">
        <f>SUM(AP49:AP51)</f>
        <v/>
      </c>
      <c r="AQ52" s="13">
        <f>SUM(AQ49:AQ51)</f>
        <v/>
      </c>
      <c r="AR52" s="14">
        <f>SUM(AR49:AR51)</f>
        <v/>
      </c>
      <c r="AS52" s="12">
        <f>SUM(AS49:AS51)</f>
        <v/>
      </c>
      <c r="AT52" s="13">
        <f>SUM(AT49:AT51)</f>
        <v/>
      </c>
      <c r="AU52" s="13">
        <f>SUM(AU49:AU51)</f>
        <v/>
      </c>
      <c r="AV52" s="13">
        <f>SUM(AV49:AV51)</f>
        <v/>
      </c>
      <c r="AW52" s="13">
        <f>SUM(AW49:AW51)</f>
        <v/>
      </c>
      <c r="AX52" s="13">
        <f>SUM(AX49:AX51)</f>
        <v/>
      </c>
      <c r="AY52" s="13">
        <f>SUM(AY49:AY51)</f>
        <v/>
      </c>
      <c r="AZ52" s="13">
        <f>SUM(AZ49:AZ51)</f>
        <v/>
      </c>
      <c r="BA52" s="13">
        <f>SUM(BA49:BA51)</f>
        <v/>
      </c>
      <c r="BB52" s="14">
        <f>SUM(BB49:BB51)</f>
        <v/>
      </c>
      <c r="BC52" s="12">
        <f>SUM(BC49:BC51)</f>
        <v/>
      </c>
      <c r="BD52" s="13">
        <f>SUM(BD49:BD51)</f>
        <v/>
      </c>
      <c r="BE52" s="13">
        <f>SUM(BE49:BE51)</f>
        <v/>
      </c>
      <c r="BF52" s="13">
        <f>SUM(BF49:BF51)</f>
        <v/>
      </c>
      <c r="BG52" s="13">
        <f>SUM(BG49:BG51)</f>
        <v/>
      </c>
      <c r="BH52" s="13">
        <f>SUM(BH49:BH51)</f>
        <v/>
      </c>
      <c r="BI52" s="13">
        <f>SUM(BI49:BI51)</f>
        <v/>
      </c>
      <c r="BJ52" s="13">
        <f>SUM(BJ49:BJ51)</f>
        <v/>
      </c>
      <c r="BK52" s="13">
        <f>SUM(BK49:BK51)</f>
        <v/>
      </c>
      <c r="BL52" s="14">
        <f>SUM(BL49:BL51)</f>
        <v/>
      </c>
      <c r="BM52" s="7">
        <f>SUM(BM49:BM51)</f>
        <v/>
      </c>
      <c r="BN52" s="13">
        <f>SUM(BN49:BN51)</f>
        <v/>
      </c>
      <c r="BO52" s="13">
        <f>SUM(BO49:BO51)</f>
        <v/>
      </c>
      <c r="BP52" s="13">
        <f>BO52-BN52</f>
        <v/>
      </c>
      <c r="BQ52" s="13">
        <f>SUM(BQ49:BQ51)</f>
        <v/>
      </c>
      <c r="BR52" s="13">
        <f>SUM(BR49:BR51)</f>
        <v/>
      </c>
      <c r="BS52" s="13">
        <f>BR52-BQ52</f>
        <v/>
      </c>
      <c r="BT52" s="13">
        <f>IFERROR(BR52/31*31,0)</f>
        <v/>
      </c>
    </row>
    <row r="54">
      <c r="A54" s="15" t="n"/>
      <c r="B54" s="15" t="n"/>
      <c r="C54" s="15" t="n"/>
      <c r="D54" s="15" t="inlineStr">
        <is>
          <t>Итого</t>
        </is>
      </c>
      <c r="E54" s="16">
        <f>SUM(E16,E37,E46,E52)</f>
        <v/>
      </c>
      <c r="F54" s="17">
        <f>SUM(F16,F37,F46,F52)</f>
        <v/>
      </c>
      <c r="G54" s="17">
        <f>SUM(G16,G37,G46,G52)</f>
        <v/>
      </c>
      <c r="H54" s="17">
        <f>SUM(H16,H37,H46,H52)</f>
        <v/>
      </c>
      <c r="I54" s="17">
        <f>SUM(I16,I37,I46,I52)</f>
        <v/>
      </c>
      <c r="J54" s="17">
        <f>SUM(J16,J37,J46,J52)</f>
        <v/>
      </c>
      <c r="K54" s="17">
        <f>SUM(K16,K37,K46,K52)</f>
        <v/>
      </c>
      <c r="L54" s="17">
        <f>SUM(L16,L37,L46,L52)</f>
        <v/>
      </c>
      <c r="M54" s="17">
        <f>SUM(M16,M37,M46,M52)</f>
        <v/>
      </c>
      <c r="N54" s="18">
        <f>SUM(N16,N37,N46,N52)</f>
        <v/>
      </c>
      <c r="O54" s="16">
        <f>SUM(O16,O37,O46,O52)</f>
        <v/>
      </c>
      <c r="P54" s="17">
        <f>SUM(P16,P37,P46,P52)</f>
        <v/>
      </c>
      <c r="Q54" s="17">
        <f>SUM(Q16,Q37,Q46,Q52)</f>
        <v/>
      </c>
      <c r="R54" s="17">
        <f>SUM(R16,R37,R46,R52)</f>
        <v/>
      </c>
      <c r="S54" s="17">
        <f>SUM(S16,S37,S46,S52)</f>
        <v/>
      </c>
      <c r="T54" s="17">
        <f>SUM(T16,T37,T46,T52)</f>
        <v/>
      </c>
      <c r="U54" s="17">
        <f>SUM(U16,U37,U46,U52)</f>
        <v/>
      </c>
      <c r="V54" s="17">
        <f>SUM(V16,V37,V46,V52)</f>
        <v/>
      </c>
      <c r="W54" s="17">
        <f>SUM(W16,W37,W46,W52)</f>
        <v/>
      </c>
      <c r="X54" s="18">
        <f>SUM(X16,X37,X46,X52)</f>
        <v/>
      </c>
      <c r="Y54" s="16">
        <f>SUM(Y16,Y37,Y46,Y52)</f>
        <v/>
      </c>
      <c r="Z54" s="17">
        <f>SUM(Z16,Z37,Z46,Z52)</f>
        <v/>
      </c>
      <c r="AA54" s="17">
        <f>SUM(AA16,AA37,AA46,AA52)</f>
        <v/>
      </c>
      <c r="AB54" s="17">
        <f>SUM(AB16,AB37,AB46,AB52)</f>
        <v/>
      </c>
      <c r="AC54" s="17">
        <f>SUM(AC16,AC37,AC46,AC52)</f>
        <v/>
      </c>
      <c r="AD54" s="17">
        <f>SUM(AD16,AD37,AD46,AD52)</f>
        <v/>
      </c>
      <c r="AE54" s="17">
        <f>SUM(AE16,AE37,AE46,AE52)</f>
        <v/>
      </c>
      <c r="AF54" s="17">
        <f>SUM(AF16,AF37,AF46,AF52)</f>
        <v/>
      </c>
      <c r="AG54" s="17">
        <f>SUM(AG16,AG37,AG46,AG52)</f>
        <v/>
      </c>
      <c r="AH54" s="18">
        <f>SUM(AH16,AH37,AH46,AH52)</f>
        <v/>
      </c>
      <c r="AI54" s="16">
        <f>SUM(AI16,AI37,AI46,AI52)</f>
        <v/>
      </c>
      <c r="AJ54" s="17">
        <f>SUM(AJ16,AJ37,AJ46,AJ52)</f>
        <v/>
      </c>
      <c r="AK54" s="17">
        <f>SUM(AK16,AK37,AK46,AK52)</f>
        <v/>
      </c>
      <c r="AL54" s="17">
        <f>SUM(AL16,AL37,AL46,AL52)</f>
        <v/>
      </c>
      <c r="AM54" s="17">
        <f>SUM(AM16,AM37,AM46,AM52)</f>
        <v/>
      </c>
      <c r="AN54" s="17">
        <f>SUM(AN16,AN37,AN46,AN52)</f>
        <v/>
      </c>
      <c r="AO54" s="17">
        <f>SUM(AO16,AO37,AO46,AO52)</f>
        <v/>
      </c>
      <c r="AP54" s="17">
        <f>SUM(AP16,AP37,AP46,AP52)</f>
        <v/>
      </c>
      <c r="AQ54" s="17">
        <f>SUM(AQ16,AQ37,AQ46,AQ52)</f>
        <v/>
      </c>
      <c r="AR54" s="18">
        <f>SUM(AR16,AR37,AR46,AR52)</f>
        <v/>
      </c>
      <c r="AS54" s="16">
        <f>SUM(AS16,AS37,AS46,AS52)</f>
        <v/>
      </c>
      <c r="AT54" s="17">
        <f>SUM(AT16,AT37,AT46,AT52)</f>
        <v/>
      </c>
      <c r="AU54" s="17">
        <f>SUM(AU16,AU37,AU46,AU52)</f>
        <v/>
      </c>
      <c r="AV54" s="17">
        <f>SUM(AV16,AV37,AV46,AV52)</f>
        <v/>
      </c>
      <c r="AW54" s="17">
        <f>SUM(AW16,AW37,AW46,AW52)</f>
        <v/>
      </c>
      <c r="AX54" s="17">
        <f>SUM(AX16,AX37,AX46,AX52)</f>
        <v/>
      </c>
      <c r="AY54" s="17">
        <f>SUM(AY16,AY37,AY46,AY52)</f>
        <v/>
      </c>
      <c r="AZ54" s="17">
        <f>SUM(AZ16,AZ37,AZ46,AZ52)</f>
        <v/>
      </c>
      <c r="BA54" s="17">
        <f>SUM(BA16,BA37,BA46,BA52)</f>
        <v/>
      </c>
      <c r="BB54" s="18">
        <f>SUM(BB16,BB37,BB46,BB52)</f>
        <v/>
      </c>
      <c r="BC54" s="16">
        <f>SUM(BC16,BC37,BC46,BC52)</f>
        <v/>
      </c>
      <c r="BD54" s="17">
        <f>SUM(BD16,BD37,BD46,BD52)</f>
        <v/>
      </c>
      <c r="BE54" s="17">
        <f>SUM(BE16,BE37,BE46,BE52)</f>
        <v/>
      </c>
      <c r="BF54" s="17">
        <f>SUM(BF16,BF37,BF46,BF52)</f>
        <v/>
      </c>
      <c r="BG54" s="17">
        <f>SUM(BG16,BG37,BG46,BG52)</f>
        <v/>
      </c>
      <c r="BH54" s="17">
        <f>SUM(BH16,BH37,BH46,BH52)</f>
        <v/>
      </c>
      <c r="BI54" s="17">
        <f>SUM(BI16,BI37,BI46,BI52)</f>
        <v/>
      </c>
      <c r="BJ54" s="17">
        <f>SUM(BJ16,BJ37,BJ46,BJ52)</f>
        <v/>
      </c>
      <c r="BK54" s="17">
        <f>SUM(BK16,BK37,BK46,BK52)</f>
        <v/>
      </c>
      <c r="BL54" s="18">
        <f>SUM(BL16,BL37,BL46,BL52)</f>
        <v/>
      </c>
      <c r="BM54" s="16">
        <f>SUM(BM16,BM37,BM46,BM52)</f>
        <v/>
      </c>
      <c r="BN54" s="17">
        <f>SUM(BN16,BN37,BN46,BN52)</f>
        <v/>
      </c>
      <c r="BO54" s="17">
        <f>SUM(BO16,BO37,BO46,BO52)</f>
        <v/>
      </c>
      <c r="BP54" s="17">
        <f>BO54-BN54</f>
        <v/>
      </c>
      <c r="BQ54" s="17">
        <f>SUM(BQ16,BQ37,BQ46,BQ52)</f>
        <v/>
      </c>
      <c r="BR54" s="17">
        <f>SUM(BR16,BR37,BR46,BR52)</f>
        <v/>
      </c>
      <c r="BS54" s="17">
        <f>BR54-BQ54</f>
        <v/>
      </c>
      <c r="BT54" s="17">
        <f>IFERROR(BR54/31*31,0)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5">
    <cfRule type="dataBar" priority="1">
      <dataBar showValue="1">
        <cfvo type="min"/>
        <cfvo type="max"/>
        <color rgb="00D8B4FE"/>
      </dataBar>
    </cfRule>
  </conditionalFormatting>
  <conditionalFormatting sqref="K19:K36">
    <cfRule type="dataBar" priority="2">
      <dataBar showValue="1">
        <cfvo type="min"/>
        <cfvo type="max"/>
        <color rgb="00D8B4FE"/>
      </dataBar>
    </cfRule>
  </conditionalFormatting>
  <conditionalFormatting sqref="K40:K45">
    <cfRule type="dataBar" priority="3">
      <dataBar showValue="1">
        <cfvo type="min"/>
        <cfvo type="max"/>
        <color rgb="00D8B4FE"/>
      </dataBar>
    </cfRule>
  </conditionalFormatting>
  <conditionalFormatting sqref="K49:K51">
    <cfRule type="dataBar" priority="4">
      <dataBar showValue="1">
        <cfvo type="min"/>
        <cfvo type="max"/>
        <color rgb="00D8B4FE"/>
      </dataBar>
    </cfRule>
  </conditionalFormatting>
  <conditionalFormatting sqref="N6:N15">
    <cfRule type="dataBar" priority="5">
      <dataBar showValue="1">
        <cfvo type="min"/>
        <cfvo type="max"/>
        <color rgb="00D8B4FE"/>
      </dataBar>
    </cfRule>
  </conditionalFormatting>
  <conditionalFormatting sqref="N19:N36">
    <cfRule type="dataBar" priority="6">
      <dataBar showValue="1">
        <cfvo type="min"/>
        <cfvo type="max"/>
        <color rgb="00D8B4FE"/>
      </dataBar>
    </cfRule>
  </conditionalFormatting>
  <conditionalFormatting sqref="N40:N45">
    <cfRule type="dataBar" priority="7">
      <dataBar showValue="1">
        <cfvo type="min"/>
        <cfvo type="max"/>
        <color rgb="00D8B4FE"/>
      </dataBar>
    </cfRule>
  </conditionalFormatting>
  <conditionalFormatting sqref="N49:N51">
    <cfRule type="dataBar" priority="8">
      <dataBar showValue="1">
        <cfvo type="min"/>
        <cfvo type="max"/>
        <color rgb="00D8B4FE"/>
      </dataBar>
    </cfRule>
  </conditionalFormatting>
  <conditionalFormatting sqref="U6:U15">
    <cfRule type="dataBar" priority="9">
      <dataBar showValue="1">
        <cfvo type="min"/>
        <cfvo type="max"/>
        <color rgb="00D8B4FE"/>
      </dataBar>
    </cfRule>
  </conditionalFormatting>
  <conditionalFormatting sqref="U19:U36">
    <cfRule type="dataBar" priority="10">
      <dataBar showValue="1">
        <cfvo type="min"/>
        <cfvo type="max"/>
        <color rgb="00D8B4FE"/>
      </dataBar>
    </cfRule>
  </conditionalFormatting>
  <conditionalFormatting sqref="U40:U45">
    <cfRule type="dataBar" priority="11">
      <dataBar showValue="1">
        <cfvo type="min"/>
        <cfvo type="max"/>
        <color rgb="00D8B4FE"/>
      </dataBar>
    </cfRule>
  </conditionalFormatting>
  <conditionalFormatting sqref="U49:U51">
    <cfRule type="dataBar" priority="12">
      <dataBar showValue="1">
        <cfvo type="min"/>
        <cfvo type="max"/>
        <color rgb="00D8B4FE"/>
      </dataBar>
    </cfRule>
  </conditionalFormatting>
  <conditionalFormatting sqref="X6:X15">
    <cfRule type="dataBar" priority="13">
      <dataBar showValue="1">
        <cfvo type="min"/>
        <cfvo type="max"/>
        <color rgb="00D8B4FE"/>
      </dataBar>
    </cfRule>
  </conditionalFormatting>
  <conditionalFormatting sqref="X19:X36">
    <cfRule type="dataBar" priority="14">
      <dataBar showValue="1">
        <cfvo type="min"/>
        <cfvo type="max"/>
        <color rgb="00D8B4FE"/>
      </dataBar>
    </cfRule>
  </conditionalFormatting>
  <conditionalFormatting sqref="X40:X45">
    <cfRule type="dataBar" priority="15">
      <dataBar showValue="1">
        <cfvo type="min"/>
        <cfvo type="max"/>
        <color rgb="00D8B4FE"/>
      </dataBar>
    </cfRule>
  </conditionalFormatting>
  <conditionalFormatting sqref="X49:X51">
    <cfRule type="dataBar" priority="16">
      <dataBar showValue="1">
        <cfvo type="min"/>
        <cfvo type="max"/>
        <color rgb="00D8B4FE"/>
      </dataBar>
    </cfRule>
  </conditionalFormatting>
  <conditionalFormatting sqref="AE6:AE15">
    <cfRule type="dataBar" priority="17">
      <dataBar showValue="1">
        <cfvo type="min"/>
        <cfvo type="max"/>
        <color rgb="00D8B4FE"/>
      </dataBar>
    </cfRule>
  </conditionalFormatting>
  <conditionalFormatting sqref="AE19:AE36">
    <cfRule type="dataBar" priority="18">
      <dataBar showValue="1">
        <cfvo type="min"/>
        <cfvo type="max"/>
        <color rgb="00D8B4FE"/>
      </dataBar>
    </cfRule>
  </conditionalFormatting>
  <conditionalFormatting sqref="AE40:AE45">
    <cfRule type="dataBar" priority="19">
      <dataBar showValue="1">
        <cfvo type="min"/>
        <cfvo type="max"/>
        <color rgb="00D8B4FE"/>
      </dataBar>
    </cfRule>
  </conditionalFormatting>
  <conditionalFormatting sqref="AE49:AE51">
    <cfRule type="dataBar" priority="20">
      <dataBar showValue="1">
        <cfvo type="min"/>
        <cfvo type="max"/>
        <color rgb="00D8B4FE"/>
      </dataBar>
    </cfRule>
  </conditionalFormatting>
  <conditionalFormatting sqref="AH6:AH15">
    <cfRule type="dataBar" priority="21">
      <dataBar showValue="1">
        <cfvo type="min"/>
        <cfvo type="max"/>
        <color rgb="00D8B4FE"/>
      </dataBar>
    </cfRule>
  </conditionalFormatting>
  <conditionalFormatting sqref="AH19:AH36">
    <cfRule type="dataBar" priority="22">
      <dataBar showValue="1">
        <cfvo type="min"/>
        <cfvo type="max"/>
        <color rgb="00D8B4FE"/>
      </dataBar>
    </cfRule>
  </conditionalFormatting>
  <conditionalFormatting sqref="AH40:AH45">
    <cfRule type="dataBar" priority="23">
      <dataBar showValue="1">
        <cfvo type="min"/>
        <cfvo type="max"/>
        <color rgb="00D8B4FE"/>
      </dataBar>
    </cfRule>
  </conditionalFormatting>
  <conditionalFormatting sqref="AH49:AH51">
    <cfRule type="dataBar" priority="24">
      <dataBar showValue="1">
        <cfvo type="min"/>
        <cfvo type="max"/>
        <color rgb="00D8B4FE"/>
      </dataBar>
    </cfRule>
  </conditionalFormatting>
  <conditionalFormatting sqref="AO6:AO15">
    <cfRule type="dataBar" priority="25">
      <dataBar showValue="1">
        <cfvo type="min"/>
        <cfvo type="max"/>
        <color rgb="00D8B4FE"/>
      </dataBar>
    </cfRule>
  </conditionalFormatting>
  <conditionalFormatting sqref="AO19:AO36">
    <cfRule type="dataBar" priority="26">
      <dataBar showValue="1">
        <cfvo type="min"/>
        <cfvo type="max"/>
        <color rgb="00D8B4FE"/>
      </dataBar>
    </cfRule>
  </conditionalFormatting>
  <conditionalFormatting sqref="AO40:AO45">
    <cfRule type="dataBar" priority="27">
      <dataBar showValue="1">
        <cfvo type="min"/>
        <cfvo type="max"/>
        <color rgb="00D8B4FE"/>
      </dataBar>
    </cfRule>
  </conditionalFormatting>
  <conditionalFormatting sqref="AO49:AO51">
    <cfRule type="dataBar" priority="28">
      <dataBar showValue="1">
        <cfvo type="min"/>
        <cfvo type="max"/>
        <color rgb="00D8B4FE"/>
      </dataBar>
    </cfRule>
  </conditionalFormatting>
  <conditionalFormatting sqref="AR6:AR15">
    <cfRule type="dataBar" priority="29">
      <dataBar showValue="1">
        <cfvo type="min"/>
        <cfvo type="max"/>
        <color rgb="00D8B4FE"/>
      </dataBar>
    </cfRule>
  </conditionalFormatting>
  <conditionalFormatting sqref="AR19:AR36">
    <cfRule type="dataBar" priority="30">
      <dataBar showValue="1">
        <cfvo type="min"/>
        <cfvo type="max"/>
        <color rgb="00D8B4FE"/>
      </dataBar>
    </cfRule>
  </conditionalFormatting>
  <conditionalFormatting sqref="AR40:AR45">
    <cfRule type="dataBar" priority="31">
      <dataBar showValue="1">
        <cfvo type="min"/>
        <cfvo type="max"/>
        <color rgb="00D8B4FE"/>
      </dataBar>
    </cfRule>
  </conditionalFormatting>
  <conditionalFormatting sqref="AR49:AR51">
    <cfRule type="dataBar" priority="32">
      <dataBar showValue="1">
        <cfvo type="min"/>
        <cfvo type="max"/>
        <color rgb="00D8B4FE"/>
      </dataBar>
    </cfRule>
  </conditionalFormatting>
  <conditionalFormatting sqref="AY6:AY15">
    <cfRule type="dataBar" priority="33">
      <dataBar showValue="1">
        <cfvo type="min"/>
        <cfvo type="max"/>
        <color rgb="00D8B4FE"/>
      </dataBar>
    </cfRule>
  </conditionalFormatting>
  <conditionalFormatting sqref="AY19:AY36">
    <cfRule type="dataBar" priority="34">
      <dataBar showValue="1">
        <cfvo type="min"/>
        <cfvo type="max"/>
        <color rgb="00D8B4FE"/>
      </dataBar>
    </cfRule>
  </conditionalFormatting>
  <conditionalFormatting sqref="AY40:AY45">
    <cfRule type="dataBar" priority="35">
      <dataBar showValue="1">
        <cfvo type="min"/>
        <cfvo type="max"/>
        <color rgb="00D8B4FE"/>
      </dataBar>
    </cfRule>
  </conditionalFormatting>
  <conditionalFormatting sqref="AY49:AY51">
    <cfRule type="dataBar" priority="36">
      <dataBar showValue="1">
        <cfvo type="min"/>
        <cfvo type="max"/>
        <color rgb="00D8B4FE"/>
      </dataBar>
    </cfRule>
  </conditionalFormatting>
  <conditionalFormatting sqref="BB6:BB15">
    <cfRule type="dataBar" priority="37">
      <dataBar showValue="1">
        <cfvo type="min"/>
        <cfvo type="max"/>
        <color rgb="00D8B4FE"/>
      </dataBar>
    </cfRule>
  </conditionalFormatting>
  <conditionalFormatting sqref="BB19:BB36">
    <cfRule type="dataBar" priority="38">
      <dataBar showValue="1">
        <cfvo type="min"/>
        <cfvo type="max"/>
        <color rgb="00D8B4FE"/>
      </dataBar>
    </cfRule>
  </conditionalFormatting>
  <conditionalFormatting sqref="BB40:BB45">
    <cfRule type="dataBar" priority="39">
      <dataBar showValue="1">
        <cfvo type="min"/>
        <cfvo type="max"/>
        <color rgb="00D8B4FE"/>
      </dataBar>
    </cfRule>
  </conditionalFormatting>
  <conditionalFormatting sqref="BB49:BB51">
    <cfRule type="dataBar" priority="40">
      <dataBar showValue="1">
        <cfvo type="min"/>
        <cfvo type="max"/>
        <color rgb="00D8B4FE"/>
      </dataBar>
    </cfRule>
  </conditionalFormatting>
  <conditionalFormatting sqref="BI6:BI15">
    <cfRule type="dataBar" priority="41">
      <dataBar showValue="1">
        <cfvo type="min"/>
        <cfvo type="max"/>
        <color rgb="00D8B4FE"/>
      </dataBar>
    </cfRule>
  </conditionalFormatting>
  <conditionalFormatting sqref="BI19:BI36">
    <cfRule type="dataBar" priority="42">
      <dataBar showValue="1">
        <cfvo type="min"/>
        <cfvo type="max"/>
        <color rgb="00D8B4FE"/>
      </dataBar>
    </cfRule>
  </conditionalFormatting>
  <conditionalFormatting sqref="BI40:BI45">
    <cfRule type="dataBar" priority="43">
      <dataBar showValue="1">
        <cfvo type="min"/>
        <cfvo type="max"/>
        <color rgb="00D8B4FE"/>
      </dataBar>
    </cfRule>
  </conditionalFormatting>
  <conditionalFormatting sqref="BI49:BI51">
    <cfRule type="dataBar" priority="44">
      <dataBar showValue="1">
        <cfvo type="min"/>
        <cfvo type="max"/>
        <color rgb="00D8B4FE"/>
      </dataBar>
    </cfRule>
  </conditionalFormatting>
  <conditionalFormatting sqref="BL6:BL15">
    <cfRule type="dataBar" priority="45">
      <dataBar showValue="1">
        <cfvo type="min"/>
        <cfvo type="max"/>
        <color rgb="00D8B4FE"/>
      </dataBar>
    </cfRule>
  </conditionalFormatting>
  <conditionalFormatting sqref="BL19:BL36">
    <cfRule type="dataBar" priority="46">
      <dataBar showValue="1">
        <cfvo type="min"/>
        <cfvo type="max"/>
        <color rgb="00D8B4FE"/>
      </dataBar>
    </cfRule>
  </conditionalFormatting>
  <conditionalFormatting sqref="BL40:BL45">
    <cfRule type="dataBar" priority="47">
      <dataBar showValue="1">
        <cfvo type="min"/>
        <cfvo type="max"/>
        <color rgb="00D8B4FE"/>
      </dataBar>
    </cfRule>
  </conditionalFormatting>
  <conditionalFormatting sqref="BL49:BL51">
    <cfRule type="dataBar" priority="48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01.03.2026 — 31.03.2026</t>
        </is>
      </c>
    </row>
    <row r="3">
      <c r="A3" t="inlineStr">
        <is>
          <t>Дата контроля: 31.03.2026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3718213.58</v>
      </c>
    </row>
    <row r="7">
      <c r="A7" s="8" t="inlineStr">
        <is>
          <t>План суммы</t>
        </is>
      </c>
      <c r="B7" s="21" t="n">
        <v>3718300</v>
      </c>
    </row>
    <row r="8">
      <c r="A8" s="8" t="inlineStr">
        <is>
          <t>Выполнение суммы</t>
        </is>
      </c>
      <c r="B8" s="22" t="n">
        <v>0.9999767581959497</v>
      </c>
    </row>
    <row r="9">
      <c r="A9" s="8" t="inlineStr">
        <is>
          <t>Факт тренировок</t>
        </is>
      </c>
      <c r="B9" s="21" t="n">
        <v>3555</v>
      </c>
    </row>
    <row r="10">
      <c r="A10" s="8" t="inlineStr">
        <is>
          <t>План тренировок</t>
        </is>
      </c>
      <c r="B10" s="21" t="n">
        <v>3552</v>
      </c>
    </row>
    <row r="11">
      <c r="A11" s="8" t="inlineStr">
        <is>
          <t>Выполнение тренировок</t>
        </is>
      </c>
      <c r="B11" s="22" t="n">
        <v>1.000844594594595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936</v>
      </c>
      <c r="C17" s="10" t="n">
        <v>971</v>
      </c>
      <c r="D17" s="23" t="n">
        <v>1.037393162393162</v>
      </c>
      <c r="E17" s="10" t="n">
        <v>982400</v>
      </c>
      <c r="F17" s="10" t="n">
        <v>982411.8899999993</v>
      </c>
      <c r="G17" s="23" t="n">
        <v>1.000012103013029</v>
      </c>
      <c r="H17" s="10" t="n">
        <v>982411.8899999993</v>
      </c>
      <c r="I17" s="10" t="n">
        <v>11.88999999931548</v>
      </c>
    </row>
    <row r="18">
      <c r="A18" s="8" t="inlineStr">
        <is>
          <t>ТЗ</t>
        </is>
      </c>
      <c r="B18" s="10" t="n">
        <v>1723</v>
      </c>
      <c r="C18" s="10" t="n">
        <v>1694</v>
      </c>
      <c r="D18" s="23" t="n">
        <v>0.9831688914683692</v>
      </c>
      <c r="E18" s="10" t="n">
        <v>1991900</v>
      </c>
      <c r="F18" s="10" t="n">
        <v>1986577.71</v>
      </c>
      <c r="G18" s="23" t="n">
        <v>0.9973280335358203</v>
      </c>
      <c r="H18" s="10" t="n">
        <v>1986577.71</v>
      </c>
      <c r="I18" s="10" t="n">
        <v>-5322.289999999572</v>
      </c>
    </row>
    <row r="19">
      <c r="A19" s="8" t="inlineStr">
        <is>
          <t>ГП</t>
        </is>
      </c>
      <c r="B19" s="10" t="n">
        <v>435</v>
      </c>
      <c r="C19" s="10" t="n">
        <v>418</v>
      </c>
      <c r="D19" s="23" t="n">
        <v>0.960919540229885</v>
      </c>
      <c r="E19" s="10" t="n">
        <v>426800</v>
      </c>
      <c r="F19" s="10" t="n">
        <v>432029.8999999999</v>
      </c>
      <c r="G19" s="23" t="n">
        <v>1.012253748828491</v>
      </c>
      <c r="H19" s="10" t="n">
        <v>432029.8999999999</v>
      </c>
      <c r="I19" s="10" t="n">
        <v>5229.899999999907</v>
      </c>
    </row>
    <row r="20">
      <c r="A20" s="8" t="inlineStr">
        <is>
          <t>БИ</t>
        </is>
      </c>
      <c r="B20" s="10" t="n">
        <v>458</v>
      </c>
      <c r="C20" s="10" t="n">
        <v>472</v>
      </c>
      <c r="D20" s="23" t="n">
        <v>1.03056768558952</v>
      </c>
      <c r="E20" s="10" t="n">
        <v>317200</v>
      </c>
      <c r="F20" s="10" t="n">
        <v>317194.08</v>
      </c>
      <c r="G20" s="23" t="n">
        <v>0.9999813366960907</v>
      </c>
      <c r="H20" s="10" t="n">
        <v>317194.08</v>
      </c>
      <c r="I20" s="10" t="n">
        <v>-5.92000000004191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Глухова Мария Алексеевна</t>
        </is>
      </c>
      <c r="C26" s="10" t="n">
        <v>146</v>
      </c>
      <c r="D26" s="10" t="n">
        <v>118</v>
      </c>
      <c r="E26" s="23" t="n">
        <v>0.8082191780821918</v>
      </c>
      <c r="F26" s="10" t="n">
        <v>147600</v>
      </c>
      <c r="G26" s="10" t="n">
        <v>114848</v>
      </c>
      <c r="H26" s="23" t="n">
        <v>0.7781029810298103</v>
      </c>
      <c r="I26" s="10" t="n">
        <v>114848</v>
      </c>
      <c r="J26" s="10" t="n">
        <v>-32752</v>
      </c>
    </row>
    <row r="27">
      <c r="A27" s="8" t="inlineStr">
        <is>
          <t>БАС</t>
        </is>
      </c>
      <c r="B27" s="8" t="inlineStr">
        <is>
          <t>Пикулев Александр Николаевич</t>
        </is>
      </c>
      <c r="C27" s="10" t="n">
        <v>76</v>
      </c>
      <c r="D27" s="10" t="n">
        <v>71</v>
      </c>
      <c r="E27" s="23" t="n">
        <v>0.9342105263157895</v>
      </c>
      <c r="F27" s="10" t="n">
        <v>100600</v>
      </c>
      <c r="G27" s="10" t="n">
        <v>83167.09</v>
      </c>
      <c r="H27" s="23" t="n">
        <v>0.8267106361829025</v>
      </c>
      <c r="I27" s="10" t="n">
        <v>83167.09</v>
      </c>
      <c r="J27" s="10" t="n">
        <v>-17432.91</v>
      </c>
    </row>
    <row r="28">
      <c r="A28" s="8" t="inlineStr">
        <is>
          <t>БАС</t>
        </is>
      </c>
      <c r="B28" s="8" t="inlineStr">
        <is>
          <t>Букина Маргарита Александровна</t>
        </is>
      </c>
      <c r="C28" s="10" t="n">
        <v>126</v>
      </c>
      <c r="D28" s="10" t="n">
        <v>110</v>
      </c>
      <c r="E28" s="23" t="n">
        <v>0.873015873015873</v>
      </c>
      <c r="F28" s="10" t="n">
        <v>145000</v>
      </c>
      <c r="G28" s="10" t="n">
        <v>124750.37</v>
      </c>
      <c r="H28" s="23" t="n">
        <v>0.8603473793103448</v>
      </c>
      <c r="I28" s="10" t="n">
        <v>124750.37</v>
      </c>
      <c r="J28" s="10" t="n">
        <v>-20249.63</v>
      </c>
    </row>
    <row r="29">
      <c r="A29" s="8" t="inlineStr">
        <is>
          <t>БАС</t>
        </is>
      </c>
      <c r="B29" s="8" t="inlineStr">
        <is>
          <t>Гречман Владислав Андреевич</t>
        </is>
      </c>
      <c r="C29" s="10" t="n">
        <v>215</v>
      </c>
      <c r="D29" s="10" t="n">
        <v>186</v>
      </c>
      <c r="E29" s="23" t="n">
        <v>0.8651162790697674</v>
      </c>
      <c r="F29" s="10" t="n">
        <v>188700</v>
      </c>
      <c r="G29" s="10" t="n">
        <v>164847.7199999999</v>
      </c>
      <c r="H29" s="23" t="n">
        <v>0.8735968203497613</v>
      </c>
      <c r="I29" s="10" t="n">
        <v>164847.7199999999</v>
      </c>
      <c r="J29" s="10" t="n">
        <v>-23852.28000000006</v>
      </c>
    </row>
    <row r="30">
      <c r="A30" s="8" t="inlineStr">
        <is>
          <t>БАС</t>
        </is>
      </c>
      <c r="B30" s="8" t="inlineStr">
        <is>
          <t>Холмогорова Кристина Ивановна</t>
        </is>
      </c>
      <c r="C30" s="10" t="n">
        <v>96</v>
      </c>
      <c r="D30" s="10" t="n">
        <v>87</v>
      </c>
      <c r="E30" s="23" t="n">
        <v>0.90625</v>
      </c>
      <c r="F30" s="10" t="n">
        <v>140000</v>
      </c>
      <c r="G30" s="10" t="n">
        <v>122608.25</v>
      </c>
      <c r="H30" s="23" t="n">
        <v>0.8757732142857143</v>
      </c>
      <c r="I30" s="10" t="n">
        <v>122608.25</v>
      </c>
      <c r="J30" s="10" t="n">
        <v>-17391.75</v>
      </c>
    </row>
    <row r="31">
      <c r="A31" s="8" t="inlineStr">
        <is>
          <t>БАС</t>
        </is>
      </c>
      <c r="B31" s="8" t="inlineStr">
        <is>
          <t>Александрова Мария Александровна</t>
        </is>
      </c>
      <c r="C31" s="10" t="n">
        <v>100</v>
      </c>
      <c r="D31" s="10" t="n">
        <v>119</v>
      </c>
      <c r="E31" s="23" t="n">
        <v>1.19</v>
      </c>
      <c r="F31" s="10" t="n">
        <v>87000</v>
      </c>
      <c r="G31" s="10" t="n">
        <v>90188.42999999999</v>
      </c>
      <c r="H31" s="23" t="n">
        <v>1.036648620689655</v>
      </c>
      <c r="I31" s="10" t="n">
        <v>90188.42999999999</v>
      </c>
      <c r="J31" s="10" t="n">
        <v>3188.429999999993</v>
      </c>
    </row>
    <row r="32">
      <c r="A32" s="8" t="inlineStr">
        <is>
          <t>БАС</t>
        </is>
      </c>
      <c r="B32" s="8" t="inlineStr">
        <is>
          <t>Волков Никита Андреевич</t>
        </is>
      </c>
      <c r="C32" s="10" t="n">
        <v>61</v>
      </c>
      <c r="D32" s="10" t="n">
        <v>74</v>
      </c>
      <c r="E32" s="23" t="n">
        <v>1.213114754098361</v>
      </c>
      <c r="F32" s="10" t="n">
        <v>67000</v>
      </c>
      <c r="G32" s="10" t="n">
        <v>79610.09</v>
      </c>
      <c r="H32" s="23" t="n">
        <v>1.188210298507463</v>
      </c>
      <c r="I32" s="10" t="n">
        <v>79610.09</v>
      </c>
      <c r="J32" s="10" t="n">
        <v>12610.09</v>
      </c>
    </row>
    <row r="33">
      <c r="A33" s="8" t="inlineStr">
        <is>
          <t>БАС</t>
        </is>
      </c>
      <c r="B33" s="8" t="inlineStr">
        <is>
          <t>Дедюхина Алина Семеновна</t>
        </is>
      </c>
      <c r="C33" s="10" t="n">
        <v>13</v>
      </c>
      <c r="D33" s="10" t="n">
        <v>13</v>
      </c>
      <c r="E33" s="23" t="n">
        <v>1</v>
      </c>
      <c r="F33" s="10" t="n">
        <v>7500</v>
      </c>
      <c r="G33" s="10" t="n">
        <v>9266.5</v>
      </c>
      <c r="H33" s="23" t="n">
        <v>1.235533333333333</v>
      </c>
      <c r="I33" s="10" t="n">
        <v>9266.5</v>
      </c>
      <c r="J33" s="10" t="n">
        <v>1766.5</v>
      </c>
    </row>
    <row r="34">
      <c r="A34" s="8" t="inlineStr">
        <is>
          <t>БАС</t>
        </is>
      </c>
      <c r="B34" s="8" t="inlineStr">
        <is>
          <t>Кокорин Александр Борисович</t>
        </is>
      </c>
      <c r="C34" s="10" t="n">
        <v>24</v>
      </c>
      <c r="D34" s="10" t="n">
        <v>21</v>
      </c>
      <c r="E34" s="23" t="n">
        <v>0.875</v>
      </c>
      <c r="F34" s="10" t="n">
        <v>19700</v>
      </c>
      <c r="G34" s="10" t="n">
        <v>26615.5</v>
      </c>
      <c r="H34" s="23" t="n">
        <v>1.351040609137056</v>
      </c>
      <c r="I34" s="10" t="n">
        <v>26615.5</v>
      </c>
      <c r="J34" s="10" t="n">
        <v>6915.5</v>
      </c>
    </row>
    <row r="35">
      <c r="A35" s="8" t="inlineStr">
        <is>
          <t>БАС</t>
        </is>
      </c>
      <c r="B35" s="8" t="inlineStr">
        <is>
          <t>Семынина Нина Денисовна</t>
        </is>
      </c>
      <c r="C35" s="10" t="n">
        <v>79</v>
      </c>
      <c r="D35" s="10" t="n">
        <v>172</v>
      </c>
      <c r="E35" s="23" t="n">
        <v>2.177215189873418</v>
      </c>
      <c r="F35" s="10" t="n">
        <v>79300</v>
      </c>
      <c r="G35" s="10" t="n">
        <v>166509.94</v>
      </c>
      <c r="H35" s="23" t="n">
        <v>2.099747036569987</v>
      </c>
      <c r="I35" s="10" t="n">
        <v>166509.94</v>
      </c>
      <c r="J35" s="10" t="n">
        <v>87209.93999999997</v>
      </c>
    </row>
    <row r="36">
      <c r="A36" s="8" t="inlineStr">
        <is>
          <t>ТЗ</t>
        </is>
      </c>
      <c r="B36" s="8" t="inlineStr">
        <is>
          <t>Фофанов Сергей Анатольевич</t>
        </is>
      </c>
      <c r="C36" s="10" t="n">
        <v>1</v>
      </c>
      <c r="D36" s="10" t="n">
        <v>1</v>
      </c>
      <c r="E36" s="23" t="n">
        <v>1</v>
      </c>
      <c r="F36" s="10" t="n">
        <v>0</v>
      </c>
      <c r="G36" s="10" t="n">
        <v>0</v>
      </c>
      <c r="H36" s="23" t="n">
        <v>0</v>
      </c>
      <c r="I36" s="10" t="n">
        <v>0</v>
      </c>
      <c r="J36" s="10" t="n">
        <v>0</v>
      </c>
    </row>
    <row r="37">
      <c r="A37" s="8" t="inlineStr">
        <is>
          <t>ТЗ</t>
        </is>
      </c>
      <c r="B37" s="8" t="inlineStr">
        <is>
          <t>Фазиахметов Артём Ринатович</t>
        </is>
      </c>
      <c r="C37" s="10" t="n">
        <v>19</v>
      </c>
      <c r="D37" s="10" t="n">
        <v>6</v>
      </c>
      <c r="E37" s="23" t="n">
        <v>0.3157894736842105</v>
      </c>
      <c r="F37" s="10" t="n">
        <v>16400</v>
      </c>
      <c r="G37" s="10" t="n">
        <v>6030.5</v>
      </c>
      <c r="H37" s="23" t="n">
        <v>0.3677134146341464</v>
      </c>
      <c r="I37" s="10" t="n">
        <v>6030.5</v>
      </c>
      <c r="J37" s="10" t="n">
        <v>-10369.5</v>
      </c>
    </row>
    <row r="38">
      <c r="A38" s="8" t="inlineStr">
        <is>
          <t>ТЗ</t>
        </is>
      </c>
      <c r="B38" s="8" t="inlineStr">
        <is>
          <t>Шитова Татьяна Петровна</t>
        </is>
      </c>
      <c r="C38" s="10" t="n">
        <v>47</v>
      </c>
      <c r="D38" s="10" t="n">
        <v>35</v>
      </c>
      <c r="E38" s="23" t="n">
        <v>0.7446808510638298</v>
      </c>
      <c r="F38" s="10" t="n">
        <v>52500</v>
      </c>
      <c r="G38" s="10" t="n">
        <v>34130.5</v>
      </c>
      <c r="H38" s="23" t="n">
        <v>0.6501047619047619</v>
      </c>
      <c r="I38" s="10" t="n">
        <v>34130.5</v>
      </c>
      <c r="J38" s="10" t="n">
        <v>-18369.5</v>
      </c>
    </row>
    <row r="39">
      <c r="A39" s="8" t="inlineStr">
        <is>
          <t>ТЗ</t>
        </is>
      </c>
      <c r="B39" s="8" t="inlineStr">
        <is>
          <t>Жвакин Данил Алексеевич</t>
        </is>
      </c>
      <c r="C39" s="10" t="n">
        <v>107</v>
      </c>
      <c r="D39" s="10" t="n">
        <v>76</v>
      </c>
      <c r="E39" s="23" t="n">
        <v>0.7102803738317757</v>
      </c>
      <c r="F39" s="10" t="n">
        <v>158200</v>
      </c>
      <c r="G39" s="10" t="n">
        <v>116678.35</v>
      </c>
      <c r="H39" s="23" t="n">
        <v>0.7375369785082175</v>
      </c>
      <c r="I39" s="10" t="n">
        <v>116678.35</v>
      </c>
      <c r="J39" s="10" t="n">
        <v>-41521.64999999999</v>
      </c>
    </row>
    <row r="40">
      <c r="A40" s="8" t="inlineStr">
        <is>
          <t>ТЗ</t>
        </is>
      </c>
      <c r="B40" s="8" t="inlineStr">
        <is>
          <t>Нахаев Артем Валерьевич</t>
        </is>
      </c>
      <c r="C40" s="10" t="n">
        <v>102</v>
      </c>
      <c r="D40" s="10" t="n">
        <v>86</v>
      </c>
      <c r="E40" s="23" t="n">
        <v>0.8431372549019608</v>
      </c>
      <c r="F40" s="10" t="n">
        <v>123000</v>
      </c>
      <c r="G40" s="10" t="n">
        <v>104164</v>
      </c>
      <c r="H40" s="23" t="n">
        <v>0.8468617886178862</v>
      </c>
      <c r="I40" s="10" t="n">
        <v>104164</v>
      </c>
      <c r="J40" s="10" t="n">
        <v>-18836</v>
      </c>
    </row>
    <row r="41">
      <c r="A41" s="8" t="inlineStr">
        <is>
          <t>ТЗ</t>
        </is>
      </c>
      <c r="B41" s="8" t="inlineStr">
        <is>
          <t>Глухова Дарья Алексеевна</t>
        </is>
      </c>
      <c r="C41" s="10" t="n">
        <v>88</v>
      </c>
      <c r="D41" s="10" t="n">
        <v>65</v>
      </c>
      <c r="E41" s="23" t="n">
        <v>0.7386363636363636</v>
      </c>
      <c r="F41" s="10" t="n">
        <v>85800</v>
      </c>
      <c r="G41" s="10" t="n">
        <v>73464.67</v>
      </c>
      <c r="H41" s="23" t="n">
        <v>0.856231585081585</v>
      </c>
      <c r="I41" s="10" t="n">
        <v>73464.67</v>
      </c>
      <c r="J41" s="10" t="n">
        <v>-12335.33</v>
      </c>
    </row>
    <row r="42">
      <c r="A42" s="8" t="inlineStr">
        <is>
          <t>ТЗ</t>
        </is>
      </c>
      <c r="B42" s="8" t="inlineStr">
        <is>
          <t>Воробьев Владислав Викторович</t>
        </is>
      </c>
      <c r="C42" s="10" t="n">
        <v>115</v>
      </c>
      <c r="D42" s="10" t="n">
        <v>95</v>
      </c>
      <c r="E42" s="23" t="n">
        <v>0.8260869565217391</v>
      </c>
      <c r="F42" s="10" t="n">
        <v>119700</v>
      </c>
      <c r="G42" s="10" t="n">
        <v>103661.4</v>
      </c>
      <c r="H42" s="23" t="n">
        <v>0.8660100250626568</v>
      </c>
      <c r="I42" s="10" t="n">
        <v>103661.4</v>
      </c>
      <c r="J42" s="10" t="n">
        <v>-16038.59999999998</v>
      </c>
    </row>
    <row r="43">
      <c r="A43" s="8" t="inlineStr">
        <is>
          <t>ТЗ</t>
        </is>
      </c>
      <c r="B43" s="8" t="inlineStr">
        <is>
          <t>Шамшурина Наталья Александровна</t>
        </is>
      </c>
      <c r="C43" s="10" t="n">
        <v>107</v>
      </c>
      <c r="D43" s="10" t="n">
        <v>97</v>
      </c>
      <c r="E43" s="23" t="n">
        <v>0.9065420560747663</v>
      </c>
      <c r="F43" s="10" t="n">
        <v>156900</v>
      </c>
      <c r="G43" s="10" t="n">
        <v>137335</v>
      </c>
      <c r="H43" s="23" t="n">
        <v>0.8753027405991077</v>
      </c>
      <c r="I43" s="10" t="n">
        <v>137335</v>
      </c>
      <c r="J43" s="10" t="n">
        <v>-19565</v>
      </c>
    </row>
    <row r="44">
      <c r="A44" s="8" t="inlineStr">
        <is>
          <t>ТЗ</t>
        </is>
      </c>
      <c r="B44" s="8" t="inlineStr">
        <is>
          <t>Перевозчикова Любовь Александровна</t>
        </is>
      </c>
      <c r="C44" s="10" t="n">
        <v>136</v>
      </c>
      <c r="D44" s="10" t="n">
        <v>123</v>
      </c>
      <c r="E44" s="23" t="n">
        <v>0.9044117647058824</v>
      </c>
      <c r="F44" s="10" t="n">
        <v>154000</v>
      </c>
      <c r="G44" s="10" t="n">
        <v>141179.5</v>
      </c>
      <c r="H44" s="23" t="n">
        <v>0.91675</v>
      </c>
      <c r="I44" s="10" t="n">
        <v>141179.5</v>
      </c>
      <c r="J44" s="10" t="n">
        <v>-12820.5</v>
      </c>
    </row>
    <row r="45">
      <c r="A45" s="8" t="inlineStr">
        <is>
          <t>ТЗ</t>
        </is>
      </c>
      <c r="B45" s="8" t="inlineStr">
        <is>
          <t>Субботин Андрей Александрович</t>
        </is>
      </c>
      <c r="C45" s="10" t="n">
        <v>178</v>
      </c>
      <c r="D45" s="10" t="n">
        <v>160</v>
      </c>
      <c r="E45" s="23" t="n">
        <v>0.898876404494382</v>
      </c>
      <c r="F45" s="10" t="n">
        <v>225200</v>
      </c>
      <c r="G45" s="10" t="n">
        <v>207796.64</v>
      </c>
      <c r="H45" s="23" t="n">
        <v>0.9227204262877443</v>
      </c>
      <c r="I45" s="10" t="n">
        <v>207796.64</v>
      </c>
      <c r="J45" s="10" t="n">
        <v>-17403.35999999999</v>
      </c>
    </row>
    <row r="46">
      <c r="A46" s="8" t="inlineStr">
        <is>
          <t>ТЗ</t>
        </is>
      </c>
      <c r="B46" s="8" t="inlineStr">
        <is>
          <t>Федоров Александр Максимович</t>
        </is>
      </c>
      <c r="C46" s="10" t="n">
        <v>141</v>
      </c>
      <c r="D46" s="10" t="n">
        <v>127</v>
      </c>
      <c r="E46" s="23" t="n">
        <v>0.900709219858156</v>
      </c>
      <c r="F46" s="10" t="n">
        <v>147900</v>
      </c>
      <c r="G46" s="10" t="n">
        <v>140169.16</v>
      </c>
      <c r="H46" s="23" t="n">
        <v>0.9477292765382015</v>
      </c>
      <c r="I46" s="10" t="n">
        <v>140169.16</v>
      </c>
      <c r="J46" s="10" t="n">
        <v>-7730.839999999997</v>
      </c>
    </row>
    <row r="47">
      <c r="A47" s="8" t="inlineStr">
        <is>
          <t>ТЗ</t>
        </is>
      </c>
      <c r="B47" s="8" t="inlineStr">
        <is>
          <t>Макарова Ольга Дмитриевна</t>
        </is>
      </c>
      <c r="C47" s="10" t="n">
        <v>138</v>
      </c>
      <c r="D47" s="10" t="n">
        <v>128</v>
      </c>
      <c r="E47" s="23" t="n">
        <v>0.927536231884058</v>
      </c>
      <c r="F47" s="10" t="n">
        <v>161400</v>
      </c>
      <c r="G47" s="10" t="n">
        <v>153817.5</v>
      </c>
      <c r="H47" s="23" t="n">
        <v>0.9530204460966543</v>
      </c>
      <c r="I47" s="10" t="n">
        <v>153817.5</v>
      </c>
      <c r="J47" s="10" t="n">
        <v>-7582.5</v>
      </c>
    </row>
    <row r="48">
      <c r="A48" s="8" t="inlineStr">
        <is>
          <t>ТЗ</t>
        </is>
      </c>
      <c r="B48" s="8" t="inlineStr">
        <is>
          <t>Раленский Владислав Витальевич</t>
        </is>
      </c>
      <c r="C48" s="10" t="n">
        <v>127</v>
      </c>
      <c r="D48" s="10" t="n">
        <v>135</v>
      </c>
      <c r="E48" s="23" t="n">
        <v>1.062992125984252</v>
      </c>
      <c r="F48" s="10" t="n">
        <v>139600</v>
      </c>
      <c r="G48" s="10" t="n">
        <v>139202.35</v>
      </c>
      <c r="H48" s="23" t="n">
        <v>0.9971515042979945</v>
      </c>
      <c r="I48" s="10" t="n">
        <v>139202.35</v>
      </c>
      <c r="J48" s="10" t="n">
        <v>-397.6499999999651</v>
      </c>
    </row>
    <row r="49">
      <c r="A49" s="8" t="inlineStr">
        <is>
          <t>ТЗ</t>
        </is>
      </c>
      <c r="B49" s="8" t="inlineStr">
        <is>
          <t>Градобоев Михаил Александрович</t>
        </is>
      </c>
      <c r="C49" s="10" t="n">
        <v>146</v>
      </c>
      <c r="D49" s="10" t="n">
        <v>159</v>
      </c>
      <c r="E49" s="23" t="n">
        <v>1.089041095890411</v>
      </c>
      <c r="F49" s="10" t="n">
        <v>143300</v>
      </c>
      <c r="G49" s="10" t="n">
        <v>166707.13</v>
      </c>
      <c r="H49" s="23" t="n">
        <v>1.163343545010468</v>
      </c>
      <c r="I49" s="10" t="n">
        <v>166707.13</v>
      </c>
      <c r="J49" s="10" t="n">
        <v>23407.13</v>
      </c>
    </row>
    <row r="50">
      <c r="A50" s="8" t="inlineStr">
        <is>
          <t>ТЗ</t>
        </is>
      </c>
      <c r="B50" s="8" t="inlineStr">
        <is>
          <t>Косолапова Ираида Ивановна</t>
        </is>
      </c>
      <c r="C50" s="10" t="n">
        <v>122</v>
      </c>
      <c r="D50" s="10" t="n">
        <v>151</v>
      </c>
      <c r="E50" s="23" t="n">
        <v>1.237704918032787</v>
      </c>
      <c r="F50" s="10" t="n">
        <v>164300</v>
      </c>
      <c r="G50" s="10" t="n">
        <v>194615</v>
      </c>
      <c r="H50" s="23" t="n">
        <v>1.184510042604991</v>
      </c>
      <c r="I50" s="10" t="n">
        <v>194615</v>
      </c>
      <c r="J50" s="10" t="n">
        <v>30315</v>
      </c>
    </row>
    <row r="51">
      <c r="A51" s="8" t="inlineStr">
        <is>
          <t>ТЗ</t>
        </is>
      </c>
      <c r="B51" s="8" t="inlineStr">
        <is>
          <t>Морозова Юлия Сергеевна</t>
        </is>
      </c>
      <c r="C51" s="10" t="n">
        <v>112</v>
      </c>
      <c r="D51" s="10" t="n">
        <v>142</v>
      </c>
      <c r="E51" s="23" t="n">
        <v>1.267857142857143</v>
      </c>
      <c r="F51" s="10" t="n">
        <v>125000</v>
      </c>
      <c r="G51" s="10" t="n">
        <v>175947.51</v>
      </c>
      <c r="H51" s="23" t="n">
        <v>1.40758008</v>
      </c>
      <c r="I51" s="10" t="n">
        <v>175947.51</v>
      </c>
      <c r="J51" s="10" t="n">
        <v>50947.51000000001</v>
      </c>
    </row>
    <row r="52">
      <c r="A52" s="8" t="inlineStr">
        <is>
          <t>ТЗ</t>
        </is>
      </c>
      <c r="B52" s="8" t="inlineStr">
        <is>
          <t>Прилуков Виктор Алексеевич</t>
        </is>
      </c>
      <c r="C52" s="10" t="n">
        <v>16</v>
      </c>
      <c r="D52" s="10" t="n">
        <v>53</v>
      </c>
      <c r="E52" s="23" t="n">
        <v>3.3125</v>
      </c>
      <c r="F52" s="10" t="n">
        <v>12800</v>
      </c>
      <c r="G52" s="10" t="n">
        <v>54515.5</v>
      </c>
      <c r="H52" s="23" t="n">
        <v>4.2590234375</v>
      </c>
      <c r="I52" s="10" t="n">
        <v>54515.5</v>
      </c>
      <c r="J52" s="10" t="n">
        <v>41715.5</v>
      </c>
    </row>
    <row r="53">
      <c r="A53" s="8" t="inlineStr">
        <is>
          <t>ТЗ</t>
        </is>
      </c>
      <c r="B53" s="8" t="inlineStr">
        <is>
          <t>Борисова Маргарита Петровна</t>
        </is>
      </c>
      <c r="C53" s="10" t="n">
        <v>21</v>
      </c>
      <c r="D53" s="10" t="n">
        <v>55</v>
      </c>
      <c r="E53" s="23" t="n">
        <v>2.619047619047619</v>
      </c>
      <c r="F53" s="10" t="n">
        <v>5900</v>
      </c>
      <c r="G53" s="10" t="n">
        <v>37163</v>
      </c>
      <c r="H53" s="23" t="n">
        <v>6.298813559322034</v>
      </c>
      <c r="I53" s="10" t="n">
        <v>37163</v>
      </c>
      <c r="J53" s="10" t="n">
        <v>31263</v>
      </c>
    </row>
    <row r="54">
      <c r="A54" s="8" t="inlineStr">
        <is>
          <t>ГП</t>
        </is>
      </c>
      <c r="B54" s="8" t="inlineStr">
        <is>
          <t>Смирнова Татьяна Ивановна</t>
        </is>
      </c>
      <c r="C54" s="10" t="n">
        <v>36</v>
      </c>
      <c r="D54" s="10" t="n">
        <v>19</v>
      </c>
      <c r="E54" s="23" t="n">
        <v>0.5277777777777778</v>
      </c>
      <c r="F54" s="10" t="n">
        <v>27400</v>
      </c>
      <c r="G54" s="10" t="n">
        <v>15412.75</v>
      </c>
      <c r="H54" s="23" t="n">
        <v>0.5625091240875912</v>
      </c>
      <c r="I54" s="10" t="n">
        <v>15412.75</v>
      </c>
      <c r="J54" s="10" t="n">
        <v>-11987.25</v>
      </c>
    </row>
    <row r="55">
      <c r="A55" s="8" t="inlineStr">
        <is>
          <t>ГП</t>
        </is>
      </c>
      <c r="B55" s="8" t="inlineStr">
        <is>
          <t>Перевощикова Анастасия Александровна</t>
        </is>
      </c>
      <c r="C55" s="10" t="n">
        <v>70</v>
      </c>
      <c r="D55" s="10" t="n">
        <v>42</v>
      </c>
      <c r="E55" s="23" t="n">
        <v>0.6</v>
      </c>
      <c r="F55" s="10" t="n">
        <v>68100</v>
      </c>
      <c r="G55" s="10" t="n">
        <v>42322</v>
      </c>
      <c r="H55" s="23" t="n">
        <v>0.6214684287812041</v>
      </c>
      <c r="I55" s="10" t="n">
        <v>42322</v>
      </c>
      <c r="J55" s="10" t="n">
        <v>-25778</v>
      </c>
    </row>
    <row r="56">
      <c r="A56" s="8" t="inlineStr">
        <is>
          <t>ГП</t>
        </is>
      </c>
      <c r="B56" s="8" t="inlineStr">
        <is>
          <t>Перевощикова Марина Юрьевна</t>
        </is>
      </c>
      <c r="C56" s="10" t="n">
        <v>59</v>
      </c>
      <c r="D56" s="10" t="n">
        <v>37</v>
      </c>
      <c r="E56" s="23" t="n">
        <v>0.6271186440677966</v>
      </c>
      <c r="F56" s="10" t="n">
        <v>59900</v>
      </c>
      <c r="G56" s="10" t="n">
        <v>39333.16</v>
      </c>
      <c r="H56" s="23" t="n">
        <v>0.6566470784641069</v>
      </c>
      <c r="I56" s="10" t="n">
        <v>39333.16</v>
      </c>
      <c r="J56" s="10" t="n">
        <v>-20566.84</v>
      </c>
    </row>
    <row r="57">
      <c r="A57" s="8" t="inlineStr">
        <is>
          <t>ГП</t>
        </is>
      </c>
      <c r="B57" s="8" t="inlineStr">
        <is>
          <t>Широбокова Юлия Витальевна</t>
        </is>
      </c>
      <c r="C57" s="10" t="n">
        <v>138</v>
      </c>
      <c r="D57" s="10" t="n">
        <v>152</v>
      </c>
      <c r="E57" s="23" t="n">
        <v>1.101449275362319</v>
      </c>
      <c r="F57" s="10" t="n">
        <v>172600</v>
      </c>
      <c r="G57" s="10" t="n">
        <v>199069.24</v>
      </c>
      <c r="H57" s="23" t="n">
        <v>1.153355967555041</v>
      </c>
      <c r="I57" s="10" t="n">
        <v>199069.24</v>
      </c>
      <c r="J57" s="10" t="n">
        <v>26469.24000000002</v>
      </c>
    </row>
    <row r="58">
      <c r="A58" s="8" t="inlineStr">
        <is>
          <t>ГП</t>
        </is>
      </c>
      <c r="B58" s="8" t="inlineStr">
        <is>
          <t>Козлова Марина Валерьевна</t>
        </is>
      </c>
      <c r="C58" s="10" t="n">
        <v>121</v>
      </c>
      <c r="D58" s="10" t="n">
        <v>153</v>
      </c>
      <c r="E58" s="23" t="n">
        <v>1.264462809917355</v>
      </c>
      <c r="F58" s="10" t="n">
        <v>91300</v>
      </c>
      <c r="G58" s="10" t="n">
        <v>121442.5</v>
      </c>
      <c r="H58" s="23" t="n">
        <v>1.330147864184009</v>
      </c>
      <c r="I58" s="10" t="n">
        <v>121442.5</v>
      </c>
      <c r="J58" s="10" t="n">
        <v>30142.5</v>
      </c>
    </row>
    <row r="59">
      <c r="A59" s="8" t="inlineStr">
        <is>
          <t>ГП</t>
        </is>
      </c>
      <c r="B59" s="8" t="inlineStr">
        <is>
          <t>Сентябов Дмитрий Григорьевич</t>
        </is>
      </c>
      <c r="C59" s="10" t="n">
        <v>11</v>
      </c>
      <c r="D59" s="10" t="n">
        <v>15</v>
      </c>
      <c r="E59" s="23" t="n">
        <v>1.363636363636364</v>
      </c>
      <c r="F59" s="10" t="n">
        <v>7500</v>
      </c>
      <c r="G59" s="10" t="n">
        <v>14450.25</v>
      </c>
      <c r="H59" s="23" t="n">
        <v>1.9267</v>
      </c>
      <c r="I59" s="10" t="n">
        <v>14450.25</v>
      </c>
      <c r="J59" s="10" t="n">
        <v>6950.25</v>
      </c>
    </row>
    <row r="60">
      <c r="A60" s="8" t="inlineStr">
        <is>
          <t>БИ</t>
        </is>
      </c>
      <c r="B60" s="8" t="inlineStr">
        <is>
          <t>Агафонов Иван Александрович</t>
        </is>
      </c>
      <c r="C60" s="10" t="n">
        <v>1</v>
      </c>
      <c r="D60" s="10" t="n">
        <v>1</v>
      </c>
      <c r="E60" s="23" t="n">
        <v>1</v>
      </c>
      <c r="F60" s="10" t="n">
        <v>0</v>
      </c>
      <c r="G60" s="10" t="n">
        <v>0</v>
      </c>
      <c r="H60" s="23" t="n">
        <v>0</v>
      </c>
      <c r="I60" s="10" t="n">
        <v>0</v>
      </c>
      <c r="J60" s="10" t="n">
        <v>0</v>
      </c>
    </row>
    <row r="61">
      <c r="A61" s="8" t="inlineStr">
        <is>
          <t>БИ</t>
        </is>
      </c>
      <c r="B61" s="8" t="inlineStr">
        <is>
          <t>Колесников Сергей Юрьевич</t>
        </is>
      </c>
      <c r="C61" s="10" t="n">
        <v>199</v>
      </c>
      <c r="D61" s="10" t="n">
        <v>171</v>
      </c>
      <c r="E61" s="23" t="n">
        <v>0.8592964824120602</v>
      </c>
      <c r="F61" s="10" t="n">
        <v>143800</v>
      </c>
      <c r="G61" s="10" t="n">
        <v>121607.92</v>
      </c>
      <c r="H61" s="23" t="n">
        <v>0.8456739916550765</v>
      </c>
      <c r="I61" s="10" t="n">
        <v>121607.92</v>
      </c>
      <c r="J61" s="10" t="n">
        <v>-22192.08</v>
      </c>
    </row>
    <row r="62">
      <c r="A62" s="8" t="inlineStr">
        <is>
          <t>БИ</t>
        </is>
      </c>
      <c r="B62" s="8" t="inlineStr">
        <is>
          <t>Овчинников Степан Анатольевич</t>
        </is>
      </c>
      <c r="C62" s="10" t="n">
        <v>258</v>
      </c>
      <c r="D62" s="10" t="n">
        <v>300</v>
      </c>
      <c r="E62" s="23" t="n">
        <v>1.162790697674419</v>
      </c>
      <c r="F62" s="10" t="n">
        <v>173400</v>
      </c>
      <c r="G62" s="10" t="n">
        <v>195586.16</v>
      </c>
      <c r="H62" s="23" t="n">
        <v>1.127947866205306</v>
      </c>
      <c r="I62" s="10" t="n">
        <v>195586.16</v>
      </c>
      <c r="J62" s="10" t="n">
        <v>22186.15999999997</v>
      </c>
    </row>
    <row r="66">
      <c r="A66" s="2" t="inlineStr">
        <is>
          <t>Дорожная карта по дням</t>
        </is>
      </c>
    </row>
    <row r="67">
      <c r="A67" s="20" t="inlineStr">
        <is>
          <t>День</t>
        </is>
      </c>
      <c r="B67" s="20" t="inlineStr">
        <is>
          <t>Дата</t>
        </is>
      </c>
      <c r="C67" s="20" t="inlineStr">
        <is>
          <t>План ₽ накоп.</t>
        </is>
      </c>
      <c r="D67" s="20" t="inlineStr">
        <is>
          <t>Факт ₽ день</t>
        </is>
      </c>
      <c r="E67" s="20" t="inlineStr">
        <is>
          <t>Факт ₽ накоп.</t>
        </is>
      </c>
      <c r="F67" s="20" t="inlineStr">
        <is>
          <t>% ₽</t>
        </is>
      </c>
      <c r="G67" s="20" t="inlineStr">
        <is>
          <t>План трен. накоп.</t>
        </is>
      </c>
      <c r="H67" s="20" t="inlineStr">
        <is>
          <t>Факт трен. день</t>
        </is>
      </c>
      <c r="I67" s="20" t="inlineStr">
        <is>
          <t>Факт трен. накоп.</t>
        </is>
      </c>
      <c r="J67" s="20" t="inlineStr">
        <is>
          <t>% трен.</t>
        </is>
      </c>
    </row>
    <row r="68">
      <c r="A68" s="8" t="n">
        <v>1</v>
      </c>
      <c r="B68" s="8" t="inlineStr">
        <is>
          <t>01.03.2026</t>
        </is>
      </c>
      <c r="C68" s="10" t="n">
        <v>52936.07048960812</v>
      </c>
      <c r="D68" s="10" t="n">
        <v>24956.17</v>
      </c>
      <c r="E68" s="10" t="n">
        <v>24956.17</v>
      </c>
      <c r="F68" s="23" t="n">
        <v>0.4714397908492121</v>
      </c>
      <c r="G68" s="10" t="n">
        <v>62.97780057147044</v>
      </c>
      <c r="H68" s="10" t="n">
        <v>29</v>
      </c>
      <c r="I68" s="10" t="n">
        <v>29</v>
      </c>
      <c r="J68" s="23" t="n">
        <v>0.4604797204229023</v>
      </c>
    </row>
    <row r="69">
      <c r="A69" s="8" t="n">
        <v>2</v>
      </c>
      <c r="B69" s="8" t="inlineStr">
        <is>
          <t>02.03.2026</t>
        </is>
      </c>
      <c r="C69" s="10" t="n">
        <v>165758.1367616623</v>
      </c>
      <c r="D69" s="10" t="n">
        <v>126645.4</v>
      </c>
      <c r="E69" s="10" t="n">
        <v>151601.57</v>
      </c>
      <c r="F69" s="23" t="n">
        <v>0.9145950416779992</v>
      </c>
      <c r="G69" s="10" t="n">
        <v>168.1142940874789</v>
      </c>
      <c r="H69" s="10" t="n">
        <v>120</v>
      </c>
      <c r="I69" s="10" t="n">
        <v>149</v>
      </c>
      <c r="J69" s="23" t="n">
        <v>0.886301791342426</v>
      </c>
    </row>
    <row r="70">
      <c r="A70" s="8" t="n">
        <v>3</v>
      </c>
      <c r="B70" s="8" t="inlineStr">
        <is>
          <t>03.03.2026</t>
        </is>
      </c>
      <c r="C70" s="10" t="n">
        <v>316847.6300290942</v>
      </c>
      <c r="D70" s="10" t="n">
        <v>117316.4</v>
      </c>
      <c r="E70" s="10" t="n">
        <v>268917.97</v>
      </c>
      <c r="F70" s="23" t="n">
        <v>0.8487296243159744</v>
      </c>
      <c r="G70" s="10" t="n">
        <v>311.5058978679757</v>
      </c>
      <c r="H70" s="10" t="n">
        <v>108</v>
      </c>
      <c r="I70" s="10" t="n">
        <v>257</v>
      </c>
      <c r="J70" s="23" t="n">
        <v>0.825024507590297</v>
      </c>
    </row>
    <row r="71">
      <c r="A71" s="8" t="n">
        <v>4</v>
      </c>
      <c r="B71" s="8" t="inlineStr">
        <is>
          <t>04.03.2026</t>
        </is>
      </c>
      <c r="C71" s="10" t="n">
        <v>492210.7661889639</v>
      </c>
      <c r="D71" s="10" t="n">
        <v>175634.06</v>
      </c>
      <c r="E71" s="10" t="n">
        <v>444552.03</v>
      </c>
      <c r="F71" s="23" t="n">
        <v>0.9031741289245442</v>
      </c>
      <c r="G71" s="10" t="n">
        <v>479.359953110118</v>
      </c>
      <c r="H71" s="10" t="n">
        <v>162</v>
      </c>
      <c r="I71" s="10" t="n">
        <v>419</v>
      </c>
      <c r="J71" s="23" t="n">
        <v>0.8740821949799962</v>
      </c>
    </row>
    <row r="72">
      <c r="A72" s="8" t="n">
        <v>5</v>
      </c>
      <c r="B72" s="8" t="inlineStr">
        <is>
          <t>05.03.2026</t>
        </is>
      </c>
      <c r="C72" s="10" t="n">
        <v>616056.1949703487</v>
      </c>
      <c r="D72" s="10" t="n">
        <v>121016.84</v>
      </c>
      <c r="E72" s="10" t="n">
        <v>565568.87</v>
      </c>
      <c r="F72" s="23" t="n">
        <v>0.9180475330293875</v>
      </c>
      <c r="G72" s="10" t="n">
        <v>602.9734046450289</v>
      </c>
      <c r="H72" s="10" t="n">
        <v>111</v>
      </c>
      <c r="I72" s="10" t="n">
        <v>530</v>
      </c>
      <c r="J72" s="23" t="n">
        <v>0.878977407489492</v>
      </c>
    </row>
    <row r="73">
      <c r="A73" s="8" t="n">
        <v>6</v>
      </c>
      <c r="B73" s="8" t="inlineStr">
        <is>
          <t>06.03.2026</t>
        </is>
      </c>
      <c r="C73" s="10" t="n">
        <v>764748.2857182031</v>
      </c>
      <c r="D73" s="10" t="n">
        <v>136503.2</v>
      </c>
      <c r="E73" s="10" t="n">
        <v>702072.0700000001</v>
      </c>
      <c r="F73" s="23" t="n">
        <v>0.918043339372325</v>
      </c>
      <c r="G73" s="10" t="n">
        <v>733.6133050040296</v>
      </c>
      <c r="H73" s="10" t="n">
        <v>128</v>
      </c>
      <c r="I73" s="10" t="n">
        <v>658</v>
      </c>
      <c r="J73" s="23" t="n">
        <v>0.8969302976264665</v>
      </c>
    </row>
    <row r="74">
      <c r="A74" s="8" t="n">
        <v>7</v>
      </c>
      <c r="B74" s="8" t="inlineStr">
        <is>
          <t>07.03.2026</t>
        </is>
      </c>
      <c r="C74" s="10" t="n">
        <v>850363.092492726</v>
      </c>
      <c r="D74" s="10" t="n">
        <v>62415.7</v>
      </c>
      <c r="E74" s="10" t="n">
        <v>764487.77</v>
      </c>
      <c r="F74" s="23" t="n">
        <v>0.8990133470621426</v>
      </c>
      <c r="G74" s="10" t="n">
        <v>810.123525533006</v>
      </c>
      <c r="H74" s="10" t="n">
        <v>57</v>
      </c>
      <c r="I74" s="10" t="n">
        <v>715</v>
      </c>
      <c r="J74" s="23" t="n">
        <v>0.8825814551300417</v>
      </c>
    </row>
    <row r="75">
      <c r="A75" s="8" t="n">
        <v>8</v>
      </c>
      <c r="B75" s="8" t="inlineStr">
        <is>
          <t>08.03.2026</t>
        </is>
      </c>
      <c r="C75" s="10" t="n">
        <v>903299.1629823342</v>
      </c>
      <c r="D75" s="10" t="n">
        <v>36202.5</v>
      </c>
      <c r="E75" s="10" t="n">
        <v>800690.27</v>
      </c>
      <c r="F75" s="23" t="n">
        <v>0.8864065226811897</v>
      </c>
      <c r="G75" s="10" t="n">
        <v>873.1013261044765</v>
      </c>
      <c r="H75" s="10" t="n">
        <v>48</v>
      </c>
      <c r="I75" s="10" t="n">
        <v>763</v>
      </c>
      <c r="J75" s="23" t="n">
        <v>0.8738962789167708</v>
      </c>
    </row>
    <row r="76">
      <c r="A76" s="8" t="n">
        <v>9</v>
      </c>
      <c r="B76" s="8" t="inlineStr">
        <is>
          <t>09.03.2026</t>
        </is>
      </c>
      <c r="C76" s="10" t="n">
        <v>1016121.229254388</v>
      </c>
      <c r="D76" s="10" t="n">
        <v>77203.32000000001</v>
      </c>
      <c r="E76" s="10" t="n">
        <v>877893.5900000001</v>
      </c>
      <c r="F76" s="23" t="n">
        <v>0.8639654056280104</v>
      </c>
      <c r="G76" s="10" t="n">
        <v>978.237819620485</v>
      </c>
      <c r="H76" s="10" t="n">
        <v>70</v>
      </c>
      <c r="I76" s="10" t="n">
        <v>833</v>
      </c>
      <c r="J76" s="23" t="n">
        <v>0.8515311750297784</v>
      </c>
    </row>
    <row r="77">
      <c r="A77" s="8" t="n">
        <v>10</v>
      </c>
      <c r="B77" s="8" t="inlineStr">
        <is>
          <t>10.03.2026</t>
        </is>
      </c>
      <c r="C77" s="10" t="n">
        <v>1167210.72252182</v>
      </c>
      <c r="D77" s="10" t="n">
        <v>137574.55</v>
      </c>
      <c r="E77" s="10" t="n">
        <v>1015468.14</v>
      </c>
      <c r="F77" s="23" t="n">
        <v>0.8699955547067181</v>
      </c>
      <c r="G77" s="10" t="n">
        <v>1121.629423400982</v>
      </c>
      <c r="H77" s="10" t="n">
        <v>150</v>
      </c>
      <c r="I77" s="10" t="n">
        <v>983</v>
      </c>
      <c r="J77" s="23" t="n">
        <v>0.8764035424635773</v>
      </c>
    </row>
    <row r="78">
      <c r="A78" s="8" t="n">
        <v>11</v>
      </c>
      <c r="B78" s="8" t="inlineStr">
        <is>
          <t>11.03.2026</t>
        </is>
      </c>
      <c r="C78" s="10" t="n">
        <v>1342573.85868169</v>
      </c>
      <c r="D78" s="10" t="n">
        <v>160177.67</v>
      </c>
      <c r="E78" s="10" t="n">
        <v>1175645.81</v>
      </c>
      <c r="F78" s="23" t="n">
        <v>0.8756656495266479</v>
      </c>
      <c r="G78" s="10" t="n">
        <v>1289.483478643124</v>
      </c>
      <c r="H78" s="10" t="n">
        <v>150</v>
      </c>
      <c r="I78" s="10" t="n">
        <v>1133</v>
      </c>
      <c r="J78" s="23" t="n">
        <v>0.87864638730557</v>
      </c>
    </row>
    <row r="79">
      <c r="A79" s="8" t="n">
        <v>12</v>
      </c>
      <c r="B79" s="8" t="inlineStr">
        <is>
          <t>12.03.2026</t>
        </is>
      </c>
      <c r="C79" s="10" t="n">
        <v>1466419.287463075</v>
      </c>
      <c r="D79" s="10" t="n">
        <v>169013.6</v>
      </c>
      <c r="E79" s="10" t="n">
        <v>1344659.41</v>
      </c>
      <c r="F79" s="23" t="n">
        <v>0.9169678969009465</v>
      </c>
      <c r="G79" s="10" t="n">
        <v>1413.096930178035</v>
      </c>
      <c r="H79" s="10" t="n">
        <v>152</v>
      </c>
      <c r="I79" s="10" t="n">
        <v>1285</v>
      </c>
      <c r="J79" s="23" t="n">
        <v>0.9093502169296368</v>
      </c>
    </row>
    <row r="80">
      <c r="A80" s="8" t="n">
        <v>13</v>
      </c>
      <c r="B80" s="8" t="inlineStr">
        <is>
          <t>13.03.2026</t>
        </is>
      </c>
      <c r="C80" s="10" t="n">
        <v>1615111.378210929</v>
      </c>
      <c r="D80" s="10" t="n">
        <v>140049.7</v>
      </c>
      <c r="E80" s="10" t="n">
        <v>1484709.11</v>
      </c>
      <c r="F80" s="23" t="n">
        <v>0.9192611296222948</v>
      </c>
      <c r="G80" s="10" t="n">
        <v>1543.736830537036</v>
      </c>
      <c r="H80" s="10" t="n">
        <v>137</v>
      </c>
      <c r="I80" s="10" t="n">
        <v>1422</v>
      </c>
      <c r="J80" s="23" t="n">
        <v>0.9211414613365894</v>
      </c>
    </row>
    <row r="81">
      <c r="A81" s="8" t="n">
        <v>14</v>
      </c>
      <c r="B81" s="8" t="inlineStr">
        <is>
          <t>14.03.2026</t>
        </is>
      </c>
      <c r="C81" s="10" t="n">
        <v>1700726.184985452</v>
      </c>
      <c r="D81" s="10" t="n">
        <v>97424.59999999999</v>
      </c>
      <c r="E81" s="10" t="n">
        <v>1582133.71</v>
      </c>
      <c r="F81" s="23" t="n">
        <v>0.9302695072067309</v>
      </c>
      <c r="G81" s="10" t="n">
        <v>1620.247051066012</v>
      </c>
      <c r="H81" s="10" t="n">
        <v>91</v>
      </c>
      <c r="I81" s="10" t="n">
        <v>1513</v>
      </c>
      <c r="J81" s="23" t="n">
        <v>0.9338082109173098</v>
      </c>
    </row>
    <row r="82">
      <c r="A82" s="8" t="n">
        <v>15</v>
      </c>
      <c r="B82" s="8" t="inlineStr">
        <is>
          <t>15.03.2026</t>
        </is>
      </c>
      <c r="C82" s="10" t="n">
        <v>1753662.255475061</v>
      </c>
      <c r="D82" s="10" t="n">
        <v>58525.36</v>
      </c>
      <c r="E82" s="10" t="n">
        <v>1640659.07</v>
      </c>
      <c r="F82" s="23" t="n">
        <v>0.9355616025136789</v>
      </c>
      <c r="G82" s="10" t="n">
        <v>1683.224851637483</v>
      </c>
      <c r="H82" s="10" t="n">
        <v>68</v>
      </c>
      <c r="I82" s="10" t="n">
        <v>1581</v>
      </c>
      <c r="J82" s="23" t="n">
        <v>0.9392684515452372</v>
      </c>
    </row>
    <row r="83">
      <c r="A83" s="8" t="n">
        <v>16</v>
      </c>
      <c r="B83" s="8" t="inlineStr">
        <is>
          <t>16.03.2026</t>
        </is>
      </c>
      <c r="C83" s="10" t="n">
        <v>1866484.321747115</v>
      </c>
      <c r="D83" s="10" t="n">
        <v>126148.39</v>
      </c>
      <c r="E83" s="10" t="n">
        <v>1766807.46</v>
      </c>
      <c r="F83" s="23" t="n">
        <v>0.946596464494375</v>
      </c>
      <c r="G83" s="10" t="n">
        <v>1788.361345153491</v>
      </c>
      <c r="H83" s="10" t="n">
        <v>120</v>
      </c>
      <c r="I83" s="10" t="n">
        <v>1701</v>
      </c>
      <c r="J83" s="23" t="n">
        <v>0.9511500595837398</v>
      </c>
    </row>
    <row r="84">
      <c r="A84" s="8" t="n">
        <v>17</v>
      </c>
      <c r="B84" s="8" t="inlineStr">
        <is>
          <t>17.03.2026</t>
        </is>
      </c>
      <c r="C84" s="10" t="n">
        <v>2017573.815014547</v>
      </c>
      <c r="D84" s="10" t="n">
        <v>122074.77</v>
      </c>
      <c r="E84" s="10" t="n">
        <v>1888882.23</v>
      </c>
      <c r="F84" s="23" t="n">
        <v>0.9362146831720165</v>
      </c>
      <c r="G84" s="10" t="n">
        <v>1931.752948933988</v>
      </c>
      <c r="H84" s="10" t="n">
        <v>114</v>
      </c>
      <c r="I84" s="10" t="n">
        <v>1815</v>
      </c>
      <c r="J84" s="23" t="n">
        <v>0.9395611384994047</v>
      </c>
    </row>
    <row r="85">
      <c r="A85" s="8" t="n">
        <v>18</v>
      </c>
      <c r="B85" s="8" t="inlineStr">
        <is>
          <t>18.03.2026</t>
        </is>
      </c>
      <c r="C85" s="10" t="n">
        <v>2192936.951174416</v>
      </c>
      <c r="D85" s="10" t="n">
        <v>187634.31</v>
      </c>
      <c r="E85" s="10" t="n">
        <v>2076516.54</v>
      </c>
      <c r="F85" s="23" t="n">
        <v>0.9469111908976373</v>
      </c>
      <c r="G85" s="10" t="n">
        <v>2099.60700417613</v>
      </c>
      <c r="H85" s="10" t="n">
        <v>170</v>
      </c>
      <c r="I85" s="10" t="n">
        <v>1985</v>
      </c>
      <c r="J85" s="23" t="n">
        <v>0.9454150210262319</v>
      </c>
    </row>
    <row r="86">
      <c r="A86" s="8" t="n">
        <v>19</v>
      </c>
      <c r="B86" s="8" t="inlineStr">
        <is>
          <t>19.03.2026</t>
        </is>
      </c>
      <c r="C86" s="10" t="n">
        <v>2316782.379955801</v>
      </c>
      <c r="D86" s="10" t="n">
        <v>131915.25</v>
      </c>
      <c r="E86" s="10" t="n">
        <v>2208431.79</v>
      </c>
      <c r="F86" s="23" t="n">
        <v>0.9532322971319092</v>
      </c>
      <c r="G86" s="10" t="n">
        <v>2223.220455711041</v>
      </c>
      <c r="H86" s="10" t="n">
        <v>126</v>
      </c>
      <c r="I86" s="10" t="n">
        <v>2111</v>
      </c>
      <c r="J86" s="23" t="n">
        <v>0.9495234692435617</v>
      </c>
    </row>
    <row r="87">
      <c r="A87" s="8" t="n">
        <v>20</v>
      </c>
      <c r="B87" s="8" t="inlineStr">
        <is>
          <t>20.03.2026</t>
        </is>
      </c>
      <c r="C87" s="10" t="n">
        <v>2465474.470703655</v>
      </c>
      <c r="D87" s="10" t="n">
        <v>118864.71</v>
      </c>
      <c r="E87" s="10" t="n">
        <v>2327296.5</v>
      </c>
      <c r="F87" s="23" t="n">
        <v>0.9439548158597566</v>
      </c>
      <c r="G87" s="10" t="n">
        <v>2353.860356070042</v>
      </c>
      <c r="H87" s="10" t="n">
        <v>112</v>
      </c>
      <c r="I87" s="10" t="n">
        <v>2223</v>
      </c>
      <c r="J87" s="23" t="n">
        <v>0.9444060665142753</v>
      </c>
    </row>
    <row r="88">
      <c r="A88" s="8" t="n">
        <v>21</v>
      </c>
      <c r="B88" s="8" t="inlineStr">
        <is>
          <t>21.03.2026</t>
        </is>
      </c>
      <c r="C88" s="10" t="n">
        <v>2551089.277478178</v>
      </c>
      <c r="D88" s="10" t="n">
        <v>71215.07000000001</v>
      </c>
      <c r="E88" s="10" t="n">
        <v>2398511.57</v>
      </c>
      <c r="F88" s="23" t="n">
        <v>0.9401911533143184</v>
      </c>
      <c r="G88" s="10" t="n">
        <v>2430.370576599018</v>
      </c>
      <c r="H88" s="10" t="n">
        <v>70</v>
      </c>
      <c r="I88" s="10" t="n">
        <v>2293</v>
      </c>
      <c r="J88" s="23" t="n">
        <v>0.9434775182345853</v>
      </c>
    </row>
    <row r="89">
      <c r="A89" s="8" t="n">
        <v>22</v>
      </c>
      <c r="B89" s="8" t="inlineStr">
        <is>
          <t>22.03.2026</t>
        </is>
      </c>
      <c r="C89" s="10" t="n">
        <v>2604025.347967787</v>
      </c>
      <c r="D89" s="10" t="n">
        <v>71048.95999999999</v>
      </c>
      <c r="E89" s="10" t="n">
        <v>2469560.53</v>
      </c>
      <c r="F89" s="23" t="n">
        <v>0.9483627077314263</v>
      </c>
      <c r="G89" s="10" t="n">
        <v>2493.348377170489</v>
      </c>
      <c r="H89" s="10" t="n">
        <v>89</v>
      </c>
      <c r="I89" s="10" t="n">
        <v>2382</v>
      </c>
      <c r="J89" s="23" t="n">
        <v>0.9553418294089934</v>
      </c>
    </row>
    <row r="90">
      <c r="A90" s="8" t="n">
        <v>23</v>
      </c>
      <c r="B90" s="8" t="inlineStr">
        <is>
          <t>23.03.2026</t>
        </is>
      </c>
      <c r="C90" s="10" t="n">
        <v>2716847.414239841</v>
      </c>
      <c r="D90" s="10" t="n">
        <v>122494.96</v>
      </c>
      <c r="E90" s="10" t="n">
        <v>2592055.49</v>
      </c>
      <c r="F90" s="23" t="n">
        <v>0.9540673783938811</v>
      </c>
      <c r="G90" s="10" t="n">
        <v>2598.484870686498</v>
      </c>
      <c r="H90" s="10" t="n">
        <v>114</v>
      </c>
      <c r="I90" s="10" t="n">
        <v>2496</v>
      </c>
      <c r="J90" s="23" t="n">
        <v>0.9605597585567538</v>
      </c>
    </row>
    <row r="91">
      <c r="A91" s="8" t="n">
        <v>24</v>
      </c>
      <c r="B91" s="8" t="inlineStr">
        <is>
          <t>24.03.2026</t>
        </is>
      </c>
      <c r="C91" s="10" t="n">
        <v>2867936.907507273</v>
      </c>
      <c r="D91" s="10" t="n">
        <v>152695.79</v>
      </c>
      <c r="E91" s="10" t="n">
        <v>2744751.28</v>
      </c>
      <c r="F91" s="23" t="n">
        <v>0.9570473021268998</v>
      </c>
      <c r="G91" s="10" t="n">
        <v>2741.876474466994</v>
      </c>
      <c r="H91" s="10" t="n">
        <v>145</v>
      </c>
      <c r="I91" s="10" t="n">
        <v>2641</v>
      </c>
      <c r="J91" s="23" t="n">
        <v>0.9632089645881643</v>
      </c>
    </row>
    <row r="92">
      <c r="A92" s="8" t="n">
        <v>25</v>
      </c>
      <c r="B92" s="8" t="inlineStr">
        <is>
          <t>25.03.2026</t>
        </is>
      </c>
      <c r="C92" s="10" t="n">
        <v>3043300.043667143</v>
      </c>
      <c r="D92" s="10" t="n">
        <v>162520.93</v>
      </c>
      <c r="E92" s="10" t="n">
        <v>2907272.21</v>
      </c>
      <c r="F92" s="23" t="n">
        <v>0.9553025230127389</v>
      </c>
      <c r="G92" s="10" t="n">
        <v>2909.730529709137</v>
      </c>
      <c r="H92" s="10" t="n">
        <v>137</v>
      </c>
      <c r="I92" s="10" t="n">
        <v>2778</v>
      </c>
      <c r="J92" s="23" t="n">
        <v>0.9547275844398193</v>
      </c>
    </row>
    <row r="93">
      <c r="A93" s="8" t="n">
        <v>26</v>
      </c>
      <c r="B93" s="8" t="inlineStr">
        <is>
          <t>26.03.2026</t>
        </is>
      </c>
      <c r="C93" s="10" t="n">
        <v>3167145.472448528</v>
      </c>
      <c r="D93" s="10" t="n">
        <v>142641.15</v>
      </c>
      <c r="E93" s="10" t="n">
        <v>3049913.36</v>
      </c>
      <c r="F93" s="23" t="n">
        <v>0.9629849296572111</v>
      </c>
      <c r="G93" s="10" t="n">
        <v>3033.343981244047</v>
      </c>
      <c r="H93" s="10" t="n">
        <v>136</v>
      </c>
      <c r="I93" s="10" t="n">
        <v>2914</v>
      </c>
      <c r="J93" s="23" t="n">
        <v>0.9606559684684683</v>
      </c>
    </row>
    <row r="94">
      <c r="A94" s="8" t="n">
        <v>27</v>
      </c>
      <c r="B94" s="8" t="inlineStr">
        <is>
          <t>27.03.2026</t>
        </is>
      </c>
      <c r="C94" s="10" t="n">
        <v>3315837.563196382</v>
      </c>
      <c r="D94" s="10" t="n">
        <v>134045.56</v>
      </c>
      <c r="E94" s="10" t="n">
        <v>3183958.92</v>
      </c>
      <c r="F94" s="23" t="n">
        <v>0.9602276526871677</v>
      </c>
      <c r="G94" s="10" t="n">
        <v>3163.983881603048</v>
      </c>
      <c r="H94" s="10" t="n">
        <v>117</v>
      </c>
      <c r="I94" s="10" t="n">
        <v>3031</v>
      </c>
      <c r="J94" s="23" t="n">
        <v>0.9579694819634571</v>
      </c>
    </row>
    <row r="95">
      <c r="A95" s="8" t="n">
        <v>28</v>
      </c>
      <c r="B95" s="8" t="inlineStr">
        <is>
          <t>28.03.2026</t>
        </is>
      </c>
      <c r="C95" s="10" t="n">
        <v>3401452.369970905</v>
      </c>
      <c r="D95" s="10" t="n">
        <v>113916.76</v>
      </c>
      <c r="E95" s="10" t="n">
        <v>3297875.68</v>
      </c>
      <c r="F95" s="23" t="n">
        <v>0.969549275219811</v>
      </c>
      <c r="G95" s="10" t="n">
        <v>3240.494102132024</v>
      </c>
      <c r="H95" s="10" t="n">
        <v>103</v>
      </c>
      <c r="I95" s="10" t="n">
        <v>3134</v>
      </c>
      <c r="J95" s="23" t="n">
        <v>0.9671364616704723</v>
      </c>
    </row>
    <row r="96">
      <c r="A96" s="8" t="n">
        <v>29</v>
      </c>
      <c r="B96" s="8" t="inlineStr">
        <is>
          <t>29.03.2026</t>
        </is>
      </c>
      <c r="C96" s="10" t="n">
        <v>3454388.440460513</v>
      </c>
      <c r="D96" s="10" t="n">
        <v>49745.60000000001</v>
      </c>
      <c r="E96" s="10" t="n">
        <v>3347621.28</v>
      </c>
      <c r="F96" s="23" t="n">
        <v>0.9690923119096936</v>
      </c>
      <c r="G96" s="10" t="n">
        <v>3303.471902703495</v>
      </c>
      <c r="H96" s="10" t="n">
        <v>61</v>
      </c>
      <c r="I96" s="10" t="n">
        <v>3195</v>
      </c>
      <c r="J96" s="23" t="n">
        <v>0.9671642726506244</v>
      </c>
    </row>
    <row r="97">
      <c r="A97" s="8" t="n">
        <v>30</v>
      </c>
      <c r="B97" s="8" t="inlineStr">
        <is>
          <t>30.03.2026</t>
        </is>
      </c>
      <c r="C97" s="10" t="n">
        <v>3567210.506732568</v>
      </c>
      <c r="D97" s="10" t="n">
        <v>156604.98</v>
      </c>
      <c r="E97" s="10" t="n">
        <v>3504226.26</v>
      </c>
      <c r="F97" s="23" t="n">
        <v>0.9823435576303404</v>
      </c>
      <c r="G97" s="10" t="n">
        <v>3408.608396219503</v>
      </c>
      <c r="H97" s="10" t="n">
        <v>153</v>
      </c>
      <c r="I97" s="10" t="n">
        <v>3348</v>
      </c>
      <c r="J97" s="23" t="n">
        <v>0.9822190204405046</v>
      </c>
    </row>
    <row r="98">
      <c r="A98" s="8" t="n">
        <v>31</v>
      </c>
      <c r="B98" s="8" t="inlineStr">
        <is>
          <t>31.03.2026</t>
        </is>
      </c>
      <c r="C98" s="10" t="n">
        <v>3718300</v>
      </c>
      <c r="D98" s="10" t="n">
        <v>213987.32</v>
      </c>
      <c r="E98" s="10" t="n">
        <v>3718213.58</v>
      </c>
      <c r="F98" s="23" t="n">
        <v>0.9999767581959497</v>
      </c>
      <c r="G98" s="10" t="n">
        <v>3552</v>
      </c>
      <c r="H98" s="10" t="n">
        <v>207</v>
      </c>
      <c r="I98" s="10" t="n">
        <v>3555</v>
      </c>
      <c r="J98" s="23" t="n">
        <v>1.000844594594595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2">
    <cfRule type="dataBar" priority="5">
      <dataBar showValue="1">
        <cfvo type="num" val="0"/>
        <cfvo type="num" val="1"/>
        <color rgb="00B7E4C7"/>
      </dataBar>
    </cfRule>
  </conditionalFormatting>
  <conditionalFormatting sqref="H26:H62">
    <cfRule type="dataBar" priority="5">
      <dataBar showValue="1">
        <cfvo type="num" val="0"/>
        <cfvo type="num" val="1"/>
        <color rgb="00B7E4C7"/>
      </dataBar>
    </cfRule>
  </conditionalFormatting>
  <conditionalFormatting sqref="F68:F98">
    <cfRule type="dataBar" priority="7">
      <dataBar showValue="1">
        <cfvo type="num" val="0"/>
        <cfvo type="num" val="1"/>
        <color rgb="00B7E4C7"/>
      </dataBar>
    </cfRule>
  </conditionalFormatting>
  <conditionalFormatting sqref="J68:J98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2026-09-28T21:48:02Z</dcterms:created>
  <dcterms:modified xsi:type="dcterms:W3CDTF">2026-09-28T21:48:03Z</dcterms:modified>
</cp:coreProperties>
</file>